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66CBC12B-727E-4FBD-984A-14B603C3DFDE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A7" i="7"/>
  <c r="B7" i="7"/>
  <c r="A13" i="7"/>
  <c r="B13" i="7"/>
  <c r="N11" i="7"/>
  <c r="A11" i="7" s="1"/>
  <c r="O11" i="7"/>
  <c r="B11" i="7" s="1"/>
  <c r="N12" i="7"/>
  <c r="A12" i="7" s="1"/>
  <c r="O12" i="7"/>
  <c r="B12" i="7" s="1"/>
  <c r="N13" i="7"/>
  <c r="O13" i="7"/>
  <c r="N14" i="7"/>
  <c r="A14" i="7" s="1"/>
  <c r="O14" i="7"/>
  <c r="B14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N7" i="7"/>
  <c r="O6" i="7"/>
  <c r="B6" i="7" s="1"/>
  <c r="N6" i="7"/>
  <c r="A6" i="7" s="1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<sst xmlns="http://schemas.openxmlformats.org/spreadsheetml/2006/main" count="68" uniqueCount="63">
  <si>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</si>
  <si>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</si>
  <si>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</si>
  <si>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</si>
  <si>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</si>
  <si>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</si>
  <si>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</si>
  <si>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</si>
  <si>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</si>
  <si>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</si>
  <si>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</si>
  <si>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</si>
  <si>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</si>
  <si>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</si>
  <si>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</si>
  <si>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</si>
  <si>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</si>
  <si>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</si>
  <si>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</si>
  <si>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</si>
  <si>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</si>
  <si>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</si>
  <si>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VOY</t>
    <phoneticPr fontId="2"/>
  </si>
  <si>
    <t>PKG</t>
    <phoneticPr fontId="2"/>
  </si>
  <si>
    <t>S</t>
    <phoneticPr fontId="2"/>
  </si>
  <si>
    <t>Thu 2nd Apr 2026</t>
  </si>
  <si>
    <t>Thu 9th Apr 2026</t>
  </si>
  <si>
    <t>Thu 16th Apr 2026</t>
  </si>
  <si>
    <t>Mon 6th Apr 2026/ 17:00:00 GMT+8</t>
  </si>
  <si>
    <t>Mon 13th Apr 2026/ 17:00:00 GMT+8</t>
  </si>
  <si>
    <t>Fri 17th Apr 2026</t>
  </si>
  <si>
    <t>Fri 24th Apr 2026</t>
  </si>
  <si>
    <t>Fri 1st May 2026</t>
  </si>
  <si>
    <t>WAN HAI 368/N031</t>
  </si>
  <si>
    <t>WAN HAI 372/N012</t>
  </si>
  <si>
    <t>INTERASIA TENACITY/N018</t>
  </si>
  <si>
    <t>WAN HAI 370/N011</t>
  </si>
  <si>
    <t>WAN HAI 328/N050</t>
  </si>
  <si>
    <t>WAN HAI 368/N032</t>
  </si>
  <si>
    <t>Mon 30th Mar 2026/ 17:00:00 GMT+8</t>
  </si>
  <si>
    <t>Mon 20th Apr 2026/ 17:00:00 GMT+8</t>
  </si>
  <si>
    <t>Thu 23rd Apr 2026</t>
  </si>
  <si>
    <t>Fri 8th May 2026</t>
  </si>
  <si>
    <t>Mon 27th Apr 2026/ 17:00:00 GMT+8</t>
  </si>
  <si>
    <t>Thu 30th Apr 2026</t>
  </si>
  <si>
    <t>Fri 15th May 2026</t>
  </si>
  <si>
    <t>Mon 4th May 2026/ 17:00:00 GMT+8</t>
  </si>
  <si>
    <t>Thu 7th May 2026</t>
  </si>
  <si>
    <t>Fri 22nd May 2026</t>
  </si>
  <si>
    <t>WAN HAI 372/N013</t>
  </si>
  <si>
    <t>INTERASIA TRANSCEND/N009</t>
  </si>
  <si>
    <t>WAN HAI 367/N029</t>
  </si>
  <si>
    <t>Mon 11th May 2026/ 17:00:00 GMT+8</t>
  </si>
  <si>
    <t>Thu 14th May 2026</t>
  </si>
  <si>
    <t>Fri 29th May 2026</t>
  </si>
  <si>
    <t>Mon 18th May 2026/ 17:00:00 GMT+8</t>
  </si>
  <si>
    <t>Thu 21st May 2026</t>
  </si>
  <si>
    <t>Fri 5th Jun 2026</t>
  </si>
  <si>
    <t>Mon 25th May 2026/ 17:00:00 GMT+8</t>
  </si>
  <si>
    <t>Thu 28th May 2026</t>
  </si>
  <si>
    <t>Fri 12th Jun 2026</t>
  </si>
  <si>
    <t>　        　　　IMPORT SCHEDULE ‐ ORIGIN : Port Klang</t>
    <phoneticPr fontId="2"/>
  </si>
  <si>
    <t>中部海運営業所
TEL：052-307-6910
FAX：052-307-6915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</si>
</sst>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&quot;¥&quot;#,##0;[Red]&quot;¥&quot;\-#,##0"/>
    <numFmt numFmtId="179" formatCode="&quot;¥&quot;#,##0.00;[Red]&quot;¥&quot;\-#,##0.00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56" fontId="23" fillId="0" borderId="21" xfId="0" applyNumberFormat="1" applyFont="1" applyFill="1" applyBorder="1" applyAlignment="1">
      <alignment horizontal="center" vertical="center" wrapText="1"/>
    </xf>
    <xf numFmtId="177" fontId="23" fillId="0" borderId="21" xfId="0" applyNumberFormat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7" fontId="23" fillId="0" borderId="22" xfId="0" applyNumberFormat="1" applyFont="1" applyBorder="1" applyAlignment="1">
      <alignment horizontal="center" vertical="center" wrapText="1"/>
    </xf>
    <xf numFmtId="177" fontId="23" fillId="0" borderId="24" xfId="0" applyNumberFormat="1" applyFont="1" applyBorder="1" applyAlignment="1">
      <alignment horizontal="center" vertical="center" wrapText="1"/>
    </xf>
    <xf numFmtId="177" fontId="23" fillId="0" borderId="25" xfId="0" applyNumberFormat="1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56" fontId="23" fillId="0" borderId="24" xfId="0" applyNumberFormat="1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56" fontId="23" fillId="0" borderId="33" xfId="0" applyNumberFormat="1" applyFont="1" applyFill="1" applyBorder="1" applyAlignment="1">
      <alignment horizontal="center" vertical="center" wrapText="1"/>
    </xf>
    <xf numFmtId="177" fontId="23" fillId="0" borderId="33" xfId="0" applyNumberFormat="1" applyFont="1" applyBorder="1" applyAlignment="1">
      <alignment horizontal="center" vertical="center" wrapText="1"/>
    </xf>
    <xf numFmtId="177" fontId="23" fillId="0" borderId="34" xfId="0" applyNumberFormat="1" applyFont="1" applyBorder="1" applyAlignment="1">
      <alignment horizontal="center" vertical="center" wrapText="1"/>
    </xf>
    <xf numFmtId="0" fontId="25" fillId="0" borderId="0" xfId="22" applyAlignment="1">
      <alignment horizontal="center" wrapText="1"/>
    </xf>
    <xf numFmtId="0" fontId="25" fillId="0" borderId="0" xfId="22" applyAlignment="1">
      <alignment horizont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DDCCA1BD-5C3F-498B-B75B-F6EC87361EC3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566203</xdr:rowOff>
    </xdr:from>
    <xdr:to>
      <xdr:col>2</xdr:col>
      <xdr:colOff>95250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899703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 Klang, Malaysia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738191</xdr:colOff>
      <xdr:row>14</xdr:row>
      <xdr:rowOff>619125</xdr:rowOff>
    </xdr:from>
    <xdr:to>
      <xdr:col>5</xdr:col>
      <xdr:colOff>1619252</xdr:colOff>
      <xdr:row>17</xdr:row>
      <xdr:rowOff>300040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38191" y="11477625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31</xdr:col>
      <xdr:colOff>57642</xdr:colOff>
      <xdr:row>178</xdr:row>
      <xdr:rowOff>3175</xdr:rowOff>
    </xdr:from>
    <xdr:to>
      <xdr:col>43</xdr:col>
      <xdr:colOff>323302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19051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F1" sqref="F1:H1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3.75" customWidth="1"/>
    <col min="5" max="5" width="31.875" customWidth="1"/>
    <col min="6" max="6" width="22.125" customWidth="1"/>
    <col min="7" max="7" width="25.87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61</v>
      </c>
      <c r="B1" s="38"/>
      <c r="C1" s="38"/>
      <c r="D1" s="38"/>
      <c r="E1" s="38"/>
      <c r="F1" s="62" t="s">
        <v>62</v>
      </c>
      <c r="G1" s="62"/>
      <c r="H1" s="62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6">
        <v>46108</v>
      </c>
      <c r="F3" s="47" t="s">
        <v>24</v>
      </c>
      <c r="G3" s="19"/>
      <c r="I3" s="9"/>
      <c r="J3" s="3"/>
      <c r="K3" s="3"/>
      <c r="L3" s="3"/>
      <c r="M3" s="3"/>
      <c r="N3" s="3"/>
    </row>
    <row r="4" spans="1:19" s="2" customFormat="1" ht="87" customHeight="1">
      <c r="A4" s="71" t="s">
        <v>0</v>
      </c>
      <c r="B4" s="65" t="s">
        <v>22</v>
      </c>
      <c r="C4" s="65" t="s">
        <v>4</v>
      </c>
      <c r="D4" s="42" t="s">
        <v>23</v>
      </c>
      <c r="E4" s="43" t="s">
        <v>20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72"/>
      <c r="B5" s="73"/>
      <c r="C5" s="73"/>
      <c r="D5" s="44" t="s">
        <v>18</v>
      </c>
      <c r="E5" s="45" t="s">
        <v>19</v>
      </c>
      <c r="F5" s="24"/>
      <c r="G5" s="3"/>
      <c r="J5" s="3"/>
      <c r="K5" s="3"/>
      <c r="L5" s="3"/>
      <c r="M5" s="3"/>
      <c r="N5" s="3"/>
    </row>
    <row r="6" spans="1:19" s="3" customFormat="1" ht="57" customHeight="1" thickBot="1">
      <c r="A6" s="39" t="str">
        <f>N6</f>
        <v>WAN HAI 368</v>
      </c>
      <c r="B6" s="48" t="str">
        <f>O6</f>
        <v>N031</v>
      </c>
      <c r="C6" s="49" t="str">
        <f>TEXT(DATE(VALUE(RIGHT(SUBSTITUTE(J6,"/ 17:00:00 GMT+8",""), 4)), MONTH(1&amp;MID(J6, FIND(" ",J6, 5) + 1, 3)), VALUE(MID(J6, FIND(" ",J6, 1) + 1, IF(ISNUMBER(VALUE(MID(J6, 6, 1))), 2, 1)))), "MM/DD")</f>
        <v>03/30</v>
      </c>
      <c r="D6" s="49" t="str">
        <f t="shared" ref="D6:E13" si="0">TEXT(DATE(VALUE(RIGHT(SUBSTITUTE(K6,"/ 17:00:00 GMT+8",""), 4)), MONTH(1&amp;MID(K6, FIND(" ",K6, 5) + 1, 3)), VALUE(MID(K6, FIND(" ",K6, 1) + 1, IF(ISNUMBER(VALUE(MID(K6, 6, 1))), 2, 1)))), "MM/DD")</f>
        <v>04/02</v>
      </c>
      <c r="E6" s="51" t="str">
        <f t="shared" si="0"/>
        <v>04/17</v>
      </c>
      <c r="F6" s="35"/>
      <c r="J6" s="61" t="s">
        <v>39</v>
      </c>
      <c r="K6" s="61" t="s">
        <v>25</v>
      </c>
      <c r="L6" s="61" t="s">
        <v>30</v>
      </c>
      <c r="M6" s="60" t="s">
        <v>33</v>
      </c>
      <c r="N6" s="54" t="str">
        <f>LEFT(M6,FIND("/",M6)-1)</f>
        <v>WAN HAI 368</v>
      </c>
      <c r="O6" s="54" t="str">
        <f>MID(M6,FIND("/",M6)+1,LEN(M6)-FIND("/",M6))</f>
        <v>N031</v>
      </c>
    </row>
    <row r="7" spans="1:19" s="3" customFormat="1" ht="57" customHeight="1" thickBot="1">
      <c r="A7" s="40" t="str">
        <f t="shared" ref="A7:A14" si="1">N7</f>
        <v>WAN HAI 372</v>
      </c>
      <c r="B7" s="55" t="str">
        <f t="shared" ref="B7:B14" si="2">O7</f>
        <v>N012</v>
      </c>
      <c r="C7" s="52" t="str">
        <f t="shared" ref="C7:C13" si="3">TEXT(DATE(VALUE(RIGHT(SUBSTITUTE(J7,"/ 17:00:00 GMT+8",""), 4)), MONTH(1&amp;MID(J7, FIND(" ",J7, 5) + 1, 3)), VALUE(MID(J7, FIND(" ",J7, 1) + 1, IF(ISNUMBER(VALUE(MID(J7, 6, 1))), 2, 1)))), "MM/DD")</f>
        <v>04/06</v>
      </c>
      <c r="D7" s="52" t="str">
        <f t="shared" si="0"/>
        <v>04/09</v>
      </c>
      <c r="E7" s="53" t="str">
        <f t="shared" si="0"/>
        <v>04/24</v>
      </c>
      <c r="F7" s="35"/>
      <c r="J7" s="61" t="s">
        <v>28</v>
      </c>
      <c r="K7" s="61" t="s">
        <v>26</v>
      </c>
      <c r="L7" s="61" t="s">
        <v>31</v>
      </c>
      <c r="M7" s="60" t="s">
        <v>34</v>
      </c>
      <c r="N7" s="54" t="str">
        <f t="shared" ref="N7:N10" si="4">LEFT(M7,FIND("/",M7)-1)</f>
        <v>WAN HAI 372</v>
      </c>
      <c r="O7" s="54" t="str">
        <f t="shared" ref="O7:O10" si="5">MID(M7,FIND("/",M7)+1,LEN(M7)-FIND("/",M7))</f>
        <v>N012</v>
      </c>
    </row>
    <row r="8" spans="1:19" s="3" customFormat="1" ht="57" customHeight="1" thickBot="1">
      <c r="A8" s="40" t="str">
        <f t="shared" si="1"/>
        <v>INTERASIA TENACITY</v>
      </c>
      <c r="B8" s="55" t="str">
        <f t="shared" si="2"/>
        <v>N018</v>
      </c>
      <c r="C8" s="52" t="str">
        <f t="shared" si="3"/>
        <v>04/13</v>
      </c>
      <c r="D8" s="52" t="str">
        <f t="shared" si="0"/>
        <v>04/16</v>
      </c>
      <c r="E8" s="53" t="str">
        <f t="shared" si="0"/>
        <v>05/01</v>
      </c>
      <c r="F8" s="35"/>
      <c r="J8" s="61" t="s">
        <v>29</v>
      </c>
      <c r="K8" s="61" t="s">
        <v>27</v>
      </c>
      <c r="L8" s="61" t="s">
        <v>32</v>
      </c>
      <c r="M8" s="60" t="s">
        <v>35</v>
      </c>
      <c r="N8" s="54" t="str">
        <f t="shared" si="4"/>
        <v>INTERASIA TENACITY</v>
      </c>
      <c r="O8" s="54" t="str">
        <f t="shared" si="5"/>
        <v>N018</v>
      </c>
    </row>
    <row r="9" spans="1:19" s="3" customFormat="1" ht="57" customHeight="1" thickBot="1">
      <c r="A9" s="40" t="str">
        <f t="shared" si="1"/>
        <v>WAN HAI 370</v>
      </c>
      <c r="B9" s="55" t="str">
        <f t="shared" si="2"/>
        <v>N011</v>
      </c>
      <c r="C9" s="52" t="str">
        <f t="shared" si="3"/>
        <v>04/20</v>
      </c>
      <c r="D9" s="52" t="str">
        <f t="shared" si="0"/>
        <v>04/23</v>
      </c>
      <c r="E9" s="53" t="str">
        <f t="shared" si="0"/>
        <v>05/08</v>
      </c>
      <c r="F9" s="35"/>
      <c r="J9" s="61" t="s">
        <v>40</v>
      </c>
      <c r="K9" s="61" t="s">
        <v>41</v>
      </c>
      <c r="L9" s="61" t="s">
        <v>42</v>
      </c>
      <c r="M9" s="60" t="s">
        <v>36</v>
      </c>
      <c r="N9" s="54" t="str">
        <f t="shared" si="4"/>
        <v>WAN HAI 370</v>
      </c>
      <c r="O9" s="54" t="str">
        <f t="shared" si="5"/>
        <v>N011</v>
      </c>
    </row>
    <row r="10" spans="1:19" s="3" customFormat="1" ht="57" customHeight="1" thickBot="1">
      <c r="A10" s="40" t="str">
        <f t="shared" si="1"/>
        <v>WAN HAI 328</v>
      </c>
      <c r="B10" s="55" t="str">
        <f t="shared" si="2"/>
        <v>N050</v>
      </c>
      <c r="C10" s="52" t="str">
        <f t="shared" si="3"/>
        <v>04/27</v>
      </c>
      <c r="D10" s="52" t="str">
        <f t="shared" si="0"/>
        <v>04/30</v>
      </c>
      <c r="E10" s="53" t="str">
        <f t="shared" si="0"/>
        <v>05/15</v>
      </c>
      <c r="F10" s="35"/>
      <c r="J10" s="61" t="s">
        <v>43</v>
      </c>
      <c r="K10" s="61" t="s">
        <v>44</v>
      </c>
      <c r="L10" s="61" t="s">
        <v>45</v>
      </c>
      <c r="M10" s="60" t="s">
        <v>37</v>
      </c>
      <c r="N10" s="54" t="str">
        <f t="shared" si="4"/>
        <v>WAN HAI 328</v>
      </c>
      <c r="O10" s="54" t="str">
        <f t="shared" si="5"/>
        <v>N050</v>
      </c>
    </row>
    <row r="11" spans="1:19" s="3" customFormat="1" ht="57" customHeight="1" thickBot="1">
      <c r="A11" s="40" t="str">
        <f t="shared" si="1"/>
        <v>WAN HAI 368</v>
      </c>
      <c r="B11" s="55" t="str">
        <f t="shared" si="2"/>
        <v>N032</v>
      </c>
      <c r="C11" s="52" t="str">
        <f t="shared" si="3"/>
        <v>05/04</v>
      </c>
      <c r="D11" s="52" t="str">
        <f t="shared" si="0"/>
        <v>05/07</v>
      </c>
      <c r="E11" s="53" t="str">
        <f t="shared" si="0"/>
        <v>05/22</v>
      </c>
      <c r="F11" s="35"/>
      <c r="J11" s="61" t="s">
        <v>46</v>
      </c>
      <c r="K11" s="61" t="s">
        <v>47</v>
      </c>
      <c r="L11" s="61" t="s">
        <v>48</v>
      </c>
      <c r="M11" s="60" t="s">
        <v>38</v>
      </c>
      <c r="N11" s="54" t="str">
        <f t="shared" ref="N11:N14" si="6">LEFT(M11,FIND("/",M11)-1)</f>
        <v>WAN HAI 368</v>
      </c>
      <c r="O11" s="54" t="str">
        <f t="shared" ref="O11:O14" si="7">MID(M11,FIND("/",M11)+1,LEN(M11)-FIND("/",M11))</f>
        <v>N032</v>
      </c>
    </row>
    <row r="12" spans="1:19" s="3" customFormat="1" ht="57" customHeight="1" thickBot="1">
      <c r="A12" s="40" t="str">
        <f t="shared" si="1"/>
        <v>WAN HAI 372</v>
      </c>
      <c r="B12" s="55" t="str">
        <f t="shared" si="2"/>
        <v>N013</v>
      </c>
      <c r="C12" s="52" t="str">
        <f t="shared" si="3"/>
        <v>05/11</v>
      </c>
      <c r="D12" s="52" t="str">
        <f t="shared" si="0"/>
        <v>05/14</v>
      </c>
      <c r="E12" s="53" t="str">
        <f t="shared" si="0"/>
        <v>05/29</v>
      </c>
      <c r="F12" s="35"/>
      <c r="J12" s="61" t="s">
        <v>52</v>
      </c>
      <c r="K12" s="61" t="s">
        <v>53</v>
      </c>
      <c r="L12" s="61" t="s">
        <v>54</v>
      </c>
      <c r="M12" s="60" t="s">
        <v>49</v>
      </c>
      <c r="N12" s="54" t="str">
        <f t="shared" si="6"/>
        <v>WAN HAI 372</v>
      </c>
      <c r="O12" s="54" t="str">
        <f t="shared" si="7"/>
        <v>N013</v>
      </c>
    </row>
    <row r="13" spans="1:19" s="3" customFormat="1" ht="57" customHeight="1" thickBot="1">
      <c r="A13" s="40" t="str">
        <f t="shared" si="1"/>
        <v>INTERASIA TRANSCEND</v>
      </c>
      <c r="B13" s="55" t="str">
        <f t="shared" si="2"/>
        <v>N009</v>
      </c>
      <c r="C13" s="52" t="str">
        <f t="shared" si="3"/>
        <v>05/18</v>
      </c>
      <c r="D13" s="52" t="str">
        <f t="shared" si="0"/>
        <v>05/21</v>
      </c>
      <c r="E13" s="53" t="str">
        <f t="shared" si="0"/>
        <v>06/05</v>
      </c>
      <c r="F13" s="35"/>
      <c r="J13" s="61" t="s">
        <v>55</v>
      </c>
      <c r="K13" s="61" t="s">
        <v>56</v>
      </c>
      <c r="L13" s="61" t="s">
        <v>57</v>
      </c>
      <c r="M13" s="60" t="s">
        <v>50</v>
      </c>
      <c r="N13" s="54" t="str">
        <f t="shared" si="6"/>
        <v>INTERASIA TRANSCEND</v>
      </c>
      <c r="O13" s="54" t="str">
        <f t="shared" si="7"/>
        <v>N009</v>
      </c>
    </row>
    <row r="14" spans="1:19" s="3" customFormat="1" ht="57" customHeight="1" thickBot="1">
      <c r="A14" s="56" t="str">
        <f t="shared" si="1"/>
        <v>WAN HAI 367</v>
      </c>
      <c r="B14" s="57" t="str">
        <f t="shared" si="2"/>
        <v>N029</v>
      </c>
      <c r="C14" s="58" t="str">
        <f t="shared" ref="C14" si="8">TEXT(DATE(VALUE(RIGHT(SUBSTITUTE(J14,"/ 17:00:00 GMT+8",""), 4)), MONTH(1&amp;MID(J14, FIND(" ",J14, 5) + 1, 3)), VALUE(MID(J14, FIND(" ",J14, 1) + 1, IF(ISNUMBER(VALUE(MID(J14, 6, 1))), 2, 1)))), "MM/DD")</f>
        <v>05/25</v>
      </c>
      <c r="D14" s="58" t="str">
        <f t="shared" ref="D14" si="9">TEXT(DATE(VALUE(RIGHT(SUBSTITUTE(K14,"/ 17:00:00 GMT+8",""), 4)), MONTH(1&amp;MID(K14, FIND(" ",K14, 5) + 1, 3)), VALUE(MID(K14, FIND(" ",K14, 1) + 1, IF(ISNUMBER(VALUE(MID(K14, 6, 1))), 2, 1)))), "MM/DD")</f>
        <v>05/28</v>
      </c>
      <c r="E14" s="59" t="str">
        <f t="shared" ref="E14" si="10">TEXT(DATE(VALUE(RIGHT(SUBSTITUTE(L14,"/ 17:00:00 GMT+8",""), 4)), MONTH(1&amp;MID(L14, FIND(" ",L14, 5) + 1, 3)), VALUE(MID(L14, FIND(" ",L14, 1) + 1, IF(ISNUMBER(VALUE(MID(L14, 6, 1))), 2, 1)))), "MM/DD")</f>
        <v>06/12</v>
      </c>
      <c r="F14" s="35"/>
      <c r="J14" s="61" t="s">
        <v>58</v>
      </c>
      <c r="K14" s="61" t="s">
        <v>59</v>
      </c>
      <c r="L14" s="61" t="s">
        <v>60</v>
      </c>
      <c r="M14" s="60" t="s">
        <v>51</v>
      </c>
      <c r="N14" s="54" t="str">
        <f t="shared" si="6"/>
        <v>WAN HAI 367</v>
      </c>
      <c r="O14" s="54" t="str">
        <f t="shared" si="7"/>
        <v>N029</v>
      </c>
    </row>
    <row r="15" spans="1:19" s="3" customFormat="1" ht="57" customHeight="1">
      <c r="A15" s="50"/>
      <c r="B15" s="21"/>
      <c r="C15" s="35"/>
      <c r="D15" s="35"/>
      <c r="E15" s="35"/>
      <c r="F15" s="35"/>
      <c r="J15" s="10"/>
      <c r="K15" s="10"/>
      <c r="L15" s="10"/>
      <c r="M15" s="10"/>
      <c r="N15" s="54"/>
      <c r="O15" s="54"/>
    </row>
    <row r="16" spans="1:19" s="3" customFormat="1" ht="57" customHeight="1"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17</v>
      </c>
      <c r="B26" s="1"/>
      <c r="C26" s="1"/>
      <c r="D26" s="1"/>
      <c r="E26" s="1"/>
      <c r="F26" s="1"/>
      <c r="G26" s="41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3</v>
      </c>
      <c r="F28" s="20"/>
      <c r="G28" s="19" t="s">
        <v>1</v>
      </c>
    </row>
    <row r="29" spans="1:14" s="3" customFormat="1" ht="57" customHeight="1">
      <c r="A29" s="63" t="s">
        <v>0</v>
      </c>
      <c r="B29" s="65" t="s">
        <v>2</v>
      </c>
      <c r="C29" s="67" t="s">
        <v>4</v>
      </c>
      <c r="D29" s="69" t="s">
        <v>18</v>
      </c>
      <c r="E29" s="32" t="s">
        <v>21</v>
      </c>
      <c r="F29" s="33"/>
      <c r="H29" s="2"/>
    </row>
    <row r="30" spans="1:14" s="3" customFormat="1" ht="35.25">
      <c r="A30" s="64"/>
      <c r="B30" s="66"/>
      <c r="C30" s="68"/>
      <c r="D30" s="70"/>
      <c r="E30" s="27" t="s">
        <v>19</v>
      </c>
      <c r="F30" s="34"/>
    </row>
    <row r="31" spans="1:14" s="3" customFormat="1" ht="57" customHeight="1">
      <c r="A31" s="16" t="s">
        <v>5</v>
      </c>
      <c r="B31" s="14" t="s">
        <v>6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7</v>
      </c>
      <c r="B32" s="15" t="s">
        <v>8</v>
      </c>
      <c r="C32" s="22">
        <v>45078</v>
      </c>
      <c r="D32" s="23">
        <v>45086</v>
      </c>
      <c r="E32" s="18" t="s">
        <v>16</v>
      </c>
      <c r="F32" s="21"/>
      <c r="G32" s="10"/>
      <c r="H32" s="10"/>
    </row>
    <row r="33" spans="1:8" s="3" customFormat="1" ht="57" customHeight="1">
      <c r="A33" s="17" t="s">
        <v>9</v>
      </c>
      <c r="B33" s="15" t="s">
        <v>10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11</v>
      </c>
      <c r="B34" s="15" t="s">
        <v>12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13</v>
      </c>
      <c r="B35" s="15" t="s">
        <v>14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9</v>
      </c>
      <c r="B36" s="29" t="s">
        <v>15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A29:A30"/>
    <mergeCell ref="B29:B30"/>
    <mergeCell ref="C29:C30"/>
    <mergeCell ref="D29:D30"/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2026-03-31T09:15:40Z</cp:lastPrinted>
  <dcterms:created xsi:type="dcterms:W3CDTF">2016-03-18T07:26:58Z</dcterms:created>
  <dcterms:modified xsi:type="dcterms:W3CDTF">2026-03-31T09:15:57Z</dcterms:modified>
</cp:coreProperties>
</file>