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90930270-9E74-48D9-9CBC-DBFD12596F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CB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LCB!$A$1:$X$41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1" i="1" l="1"/>
  <c r="L21" i="1" s="1"/>
  <c r="K20" i="1"/>
  <c r="L20" i="1" s="1"/>
  <c r="K19" i="1"/>
  <c r="K18" i="1"/>
  <c r="L18" i="1" s="1"/>
  <c r="E23" i="1"/>
  <c r="E21" i="1"/>
  <c r="E19" i="1"/>
  <c r="G22" i="1"/>
  <c r="E22" i="1" s="1"/>
  <c r="J22" i="1"/>
  <c r="K22" i="1"/>
  <c r="L22" i="1" s="1"/>
  <c r="G23" i="1"/>
  <c r="H23" i="1" s="1"/>
  <c r="J23" i="1"/>
  <c r="K23" i="1"/>
  <c r="L23" i="1" s="1"/>
  <c r="G24" i="1"/>
  <c r="E24" i="1" s="1"/>
  <c r="J24" i="1"/>
  <c r="K24" i="1"/>
  <c r="L24" i="1" s="1"/>
  <c r="J21" i="1"/>
  <c r="G21" i="1"/>
  <c r="H21" i="1" s="1"/>
  <c r="J20" i="1"/>
  <c r="G20" i="1"/>
  <c r="H20" i="1" s="1"/>
  <c r="L19" i="1"/>
  <c r="J19" i="1"/>
  <c r="G19" i="1"/>
  <c r="J18" i="1"/>
  <c r="G18" i="1"/>
  <c r="H18" i="1" s="1"/>
  <c r="K17" i="1"/>
  <c r="L17" i="1" s="1"/>
  <c r="J17" i="1"/>
  <c r="G17" i="1"/>
  <c r="H17" i="1" s="1"/>
  <c r="K16" i="1"/>
  <c r="L16" i="1" s="1"/>
  <c r="J16" i="1"/>
  <c r="G16" i="1"/>
  <c r="H16" i="1" s="1"/>
  <c r="E16" i="1"/>
  <c r="F16" i="1" s="1"/>
  <c r="C16" i="1"/>
  <c r="D16" i="1" s="1"/>
  <c r="K15" i="1"/>
  <c r="L15" i="1" s="1"/>
  <c r="J15" i="1"/>
  <c r="G15" i="1"/>
  <c r="H15" i="1" s="1"/>
  <c r="E15" i="1"/>
  <c r="F15" i="1" s="1"/>
  <c r="C15" i="1"/>
  <c r="D15" i="1" s="1"/>
  <c r="K14" i="1"/>
  <c r="L14" i="1" s="1"/>
  <c r="J14" i="1"/>
  <c r="G14" i="1"/>
  <c r="E14" i="1" s="1"/>
  <c r="K13" i="1"/>
  <c r="L13" i="1" s="1"/>
  <c r="J13" i="1"/>
  <c r="G13" i="1"/>
  <c r="H13" i="1" s="1"/>
  <c r="E13" i="1"/>
  <c r="F13" i="1" s="1"/>
  <c r="C13" i="1"/>
  <c r="D13" i="1" s="1"/>
  <c r="K12" i="1"/>
  <c r="L12" i="1" s="1"/>
  <c r="J12" i="1"/>
  <c r="G12" i="1"/>
  <c r="H12" i="1" s="1"/>
  <c r="E12" i="1"/>
  <c r="F12" i="1" s="1"/>
  <c r="C12" i="1"/>
  <c r="D12" i="1" s="1"/>
  <c r="K11" i="1"/>
  <c r="L11" i="1" s="1"/>
  <c r="J11" i="1"/>
  <c r="G11" i="1"/>
  <c r="H11" i="1" s="1"/>
  <c r="E11" i="1"/>
  <c r="F11" i="1" s="1"/>
  <c r="C11" i="1"/>
  <c r="D11" i="1" s="1"/>
  <c r="K10" i="1"/>
  <c r="L10" i="1" s="1"/>
  <c r="J10" i="1"/>
  <c r="G10" i="1"/>
  <c r="E10" i="1" s="1"/>
  <c r="E17" i="1" l="1"/>
  <c r="F17" i="1" s="1"/>
  <c r="C17" i="1"/>
  <c r="D17" i="1" s="1"/>
  <c r="E18" i="1"/>
  <c r="E20" i="1"/>
  <c r="F20" i="1" s="1"/>
  <c r="H24" i="1"/>
  <c r="F22" i="1"/>
  <c r="C22" i="1"/>
  <c r="D22" i="1" s="1"/>
  <c r="C24" i="1"/>
  <c r="D24" i="1" s="1"/>
  <c r="F24" i="1"/>
  <c r="H22" i="1"/>
  <c r="F19" i="1"/>
  <c r="C19" i="1"/>
  <c r="D19" i="1" s="1"/>
  <c r="H19" i="1"/>
  <c r="C10" i="1"/>
  <c r="D10" i="1" s="1"/>
  <c r="F10" i="1"/>
  <c r="C14" i="1"/>
  <c r="D14" i="1" s="1"/>
  <c r="F14" i="1"/>
  <c r="H10" i="1"/>
  <c r="H14" i="1"/>
  <c r="C20" i="1" l="1"/>
  <c r="D20" i="1" s="1"/>
  <c r="F18" i="1"/>
  <c r="C18" i="1"/>
  <c r="D18" i="1" s="1"/>
  <c r="F21" i="1"/>
  <c r="C21" i="1"/>
  <c r="D21" i="1" s="1"/>
  <c r="C23" i="1"/>
  <c r="D23" i="1" s="1"/>
  <c r="F23" i="1"/>
</calcChain>
</file>

<file path=xl/sharedStrings.xml><?xml version="1.0" encoding="utf-8"?>
<sst xmlns="http://schemas.openxmlformats.org/spreadsheetml/2006/main" count="70" uniqueCount="62">
  <si>
    <t>連絡先：大阪海運
TEL：06-7730-1075/FAX：06-7730-1088</t>
    <rPh sb="0" eb="3">
      <t>レンラクサキ</t>
    </rPh>
    <phoneticPr fontId="3"/>
  </si>
  <si>
    <t>VOY</t>
  </si>
  <si>
    <t>CFS CUT</t>
  </si>
  <si>
    <t>ETA</t>
    <phoneticPr fontId="3"/>
  </si>
  <si>
    <t>ETD</t>
    <phoneticPr fontId="3"/>
  </si>
  <si>
    <t>KOB</t>
  </si>
  <si>
    <t>貨物搬入先</t>
    <rPh sb="0" eb="2">
      <t>カモツ</t>
    </rPh>
    <rPh sb="2" eb="4">
      <t>ハンニュウ</t>
    </rPh>
    <rPh sb="4" eb="5">
      <t>サキ</t>
    </rPh>
    <phoneticPr fontId="26"/>
  </si>
  <si>
    <t>会社名</t>
  </si>
  <si>
    <t>　　　　　　LAEM CHABANG SCHEDULE - 関西　　</t>
    <phoneticPr fontId="3"/>
  </si>
  <si>
    <t>From Osaka / Kobe</t>
    <phoneticPr fontId="3"/>
  </si>
  <si>
    <t xml:space="preserve">UPDATED :  </t>
    <phoneticPr fontId="15"/>
  </si>
  <si>
    <t>VESSEL</t>
    <phoneticPr fontId="3"/>
  </si>
  <si>
    <t>OSA</t>
    <phoneticPr fontId="3"/>
  </si>
  <si>
    <t>LCB</t>
    <phoneticPr fontId="3"/>
  </si>
  <si>
    <t>9 DAYS</t>
    <phoneticPr fontId="3"/>
  </si>
  <si>
    <t>0 DAYS</t>
    <phoneticPr fontId="27"/>
  </si>
  <si>
    <t>NACCS: 4IWM4</t>
    <phoneticPr fontId="3"/>
  </si>
  <si>
    <t>E</t>
    <phoneticPr fontId="27"/>
  </si>
  <si>
    <t>予約期日：入場日1営業日前の16時まで</t>
    <phoneticPr fontId="3"/>
  </si>
  <si>
    <t>※CFS倉庫受付時間　9:00~15:00</t>
    <phoneticPr fontId="3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</si>
  <si>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26"/>
  </si>
  <si>
    <t>大阪 CFS</t>
    <rPh sb="0" eb="2">
      <t>オオサカ</t>
    </rPh>
    <phoneticPr fontId="26"/>
  </si>
  <si>
    <t>日東物流㈱
大阪総合物流センター</t>
    <rPh sb="0" eb="4">
      <t>ニットウブツリュウ</t>
    </rPh>
    <rPh sb="6" eb="12">
      <t>オオサカソウゴウブツリュウ</t>
    </rPh>
    <phoneticPr fontId="26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</si>
  <si>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15"/>
  </si>
  <si>
    <t>MOVO拠点コード：81LO5</t>
    <rPh sb="4" eb="6">
      <t>キョテン</t>
    </rPh>
    <phoneticPr fontId="3"/>
  </si>
  <si>
    <t>神戸 CFS</t>
    <rPh sb="0" eb="2">
      <t>コウベ</t>
    </rPh>
    <phoneticPr fontId="26"/>
  </si>
  <si>
    <r>
      <t xml:space="preserve">日東物流㈱
ポートアイランド物流センター </t>
    </r>
    <r>
      <rPr>
        <sz val="26"/>
        <color rgb="FFFF0000"/>
        <rFont val="Meiryo UI"/>
        <family val="3"/>
        <charset val="128"/>
      </rPr>
      <t>2号倉庫</t>
    </r>
    <rPh sb="0" eb="4">
      <t>ニットウブツリュウ</t>
    </rPh>
    <rPh sb="14" eb="16">
      <t>ブツリュウ</t>
    </rPh>
    <rPh sb="22" eb="23">
      <t>ゴウ</t>
    </rPh>
    <rPh sb="23" eb="25">
      <t>ソウコ</t>
    </rPh>
    <phoneticPr fontId="26"/>
  </si>
  <si>
    <t>神戸市中央区港島4-6</t>
    <rPh sb="0" eb="3">
      <t>コウベシ</t>
    </rPh>
    <rPh sb="3" eb="6">
      <t>チュウオウク</t>
    </rPh>
    <rPh sb="6" eb="8">
      <t>ミナトジマ</t>
    </rPh>
    <phoneticPr fontId="3"/>
  </si>
  <si>
    <t>NACCS：3FW35</t>
    <phoneticPr fontId="3"/>
  </si>
  <si>
    <t>TEL：078-302-0151  FAX：078-302-0159　担当者：山吹様</t>
    <phoneticPr fontId="3"/>
  </si>
  <si>
    <t>MOVO拠点コード：BNYGC</t>
    <rPh sb="4" eb="6">
      <t>キョテン</t>
    </rPh>
    <phoneticPr fontId="3"/>
  </si>
  <si>
    <t>予約システム概要：https://www.nitto-ntl.co.jp/info/info/1471cad0b7aca212dd44d4015be43aaa9533baee.pdf</t>
    <rPh sb="0" eb="2">
      <t>ヨヤク</t>
    </rPh>
    <phoneticPr fontId="15"/>
  </si>
  <si>
    <t>予約方法：https://www.nitto-ntl.co.jp/info/info/677f4ad2504adc4a8e537932abb7e82235c19f0d.pdf</t>
    <rPh sb="0" eb="2">
      <t>ヨヤク</t>
    </rPh>
    <rPh sb="2" eb="4">
      <t>ホウホウ</t>
    </rPh>
    <phoneticPr fontId="15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</si>
  <si>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26"/>
  </si>
  <si>
    <t>当CFSでは搬入予約がされた貨物から優先的に搬入されるため、お急ぎの場合は事前の予約手続きをお願いします。</t>
    <phoneticPr fontId="3"/>
  </si>
  <si>
    <t>詳細は下記、搬入先予約マニュアルのリンクをご参照の上、期日までの予約登録をお願いします。</t>
    <phoneticPr fontId="15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</si>
  <si>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26"/>
  </si>
  <si>
    <t>TEL : 06-6612-2600   FAX : 06-6612-2605　担当者：藤澤様</t>
    <phoneticPr fontId="3"/>
  </si>
  <si>
    <t>YM IMMENSE</t>
  </si>
  <si>
    <t>YM IMPROVEMENT</t>
  </si>
  <si>
    <t>HORAI BRIDGE</t>
  </si>
  <si>
    <t>272S</t>
  </si>
  <si>
    <t>YM INCEPTION</t>
  </si>
  <si>
    <t>244S</t>
  </si>
  <si>
    <t>404S</t>
  </si>
  <si>
    <t>0151W</t>
  </si>
  <si>
    <t>※BAI CHAY BRIDGE</t>
    <phoneticPr fontId="27"/>
  </si>
  <si>
    <t>0034W</t>
  </si>
  <si>
    <t>※SEASPAN OSAKA</t>
    <phoneticPr fontId="27"/>
  </si>
  <si>
    <t>0111W</t>
  </si>
  <si>
    <t>★※TO BE ANNOUNCED</t>
    <phoneticPr fontId="27"/>
  </si>
  <si>
    <t>0137W</t>
  </si>
  <si>
    <t>※NYK FUJI</t>
    <phoneticPr fontId="27"/>
  </si>
  <si>
    <t>223S</t>
  </si>
  <si>
    <t>273S</t>
  </si>
  <si>
    <t>NYK FUTAGO</t>
  </si>
  <si>
    <t>0107W</t>
  </si>
  <si>
    <t>245S</t>
  </si>
  <si>
    <t>NYK CONSTELLATION</t>
  </si>
  <si>
    <t>405S</t>
  </si>
  <si>
    <t>DELPHINUS C</t>
  </si>
  <si>
    <t>224S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</si>
</sst>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mm/dd"/>
    <numFmt numFmtId="179" formatCode="m/d"/>
    <numFmt numFmtId="180" formatCode="mm\-dd"/>
  </numFmts>
  <fonts count="40" x14ac:knownFonts="1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b/>
      <sz val="1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b/>
      <sz val="28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26"/>
      <color rgb="FFFF0000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24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</borders>
  <cellStyleXfs count="25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6" fillId="0" borderId="0"/>
    <xf numFmtId="180" fontId="36" fillId="0" borderId="0"/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 applyNumberFormat="0" applyFill="0" applyBorder="0" applyProtection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>
      <alignment vertical="center"/>
    </xf>
    <xf numFmtId="0" fontId="37" fillId="0" borderId="0"/>
    <xf numFmtId="0" fontId="37" fillId="0" borderId="0">
      <alignment vertical="center"/>
    </xf>
  </cellStyleXfs>
  <cellXfs count="128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7" fillId="0" borderId="0" xfId="1" applyFont="1" applyFill="1" applyAlignment="1">
      <alignment vertical="center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1" fillId="0" borderId="0" xfId="1" applyFont="1" applyAlignment="1"/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9" fillId="0" borderId="0" xfId="1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22" fillId="0" borderId="0" xfId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24" fillId="0" borderId="0" xfId="1" applyFont="1" applyFill="1" applyAlignment="1">
      <alignment vertical="center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8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24" fillId="0" borderId="0" xfId="1" applyFont="1" applyFill="1" applyBorder="1" applyAlignment="1">
      <alignment vertical="center"/>
    </xf>
    <xf numFmtId="49" fontId="25" fillId="0" borderId="0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>
      <alignment vertical="center"/>
    </xf>
    <xf numFmtId="0" fontId="19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14" fillId="0" borderId="0" xfId="1" applyFont="1" applyBorder="1" applyAlignment="1">
      <alignment horizontal="left" vertical="center"/>
    </xf>
    <xf numFmtId="0" fontId="20" fillId="0" borderId="0" xfId="1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20" fillId="3" borderId="16" xfId="1" applyNumberFormat="1" applyFont="1" applyFill="1" applyBorder="1" applyAlignment="1">
      <alignment vertical="center"/>
    </xf>
    <xf numFmtId="0" fontId="24" fillId="0" borderId="0" xfId="1" applyFont="1" applyFill="1" applyBorder="1" applyAlignment="1">
      <alignment horizontal="center" vertical="center"/>
    </xf>
    <xf numFmtId="177" fontId="24" fillId="0" borderId="0" xfId="1" applyNumberFormat="1" applyFont="1" applyFill="1" applyBorder="1" applyAlignment="1">
      <alignment horizontal="center" vertical="center"/>
    </xf>
    <xf numFmtId="0" fontId="24" fillId="0" borderId="9" xfId="1" applyFont="1" applyFill="1" applyBorder="1" applyAlignment="1">
      <alignment horizontal="center" vertical="center"/>
    </xf>
    <xf numFmtId="177" fontId="23" fillId="0" borderId="9" xfId="1" applyNumberFormat="1" applyFont="1" applyFill="1" applyBorder="1" applyAlignment="1" applyProtection="1">
      <alignment horizontal="center" vertical="center"/>
      <protection locked="0"/>
    </xf>
    <xf numFmtId="177" fontId="24" fillId="0" borderId="9" xfId="1" applyNumberFormat="1" applyFont="1" applyFill="1" applyBorder="1" applyAlignment="1">
      <alignment horizontal="center" vertical="center"/>
    </xf>
    <xf numFmtId="177" fontId="23" fillId="0" borderId="11" xfId="1" applyNumberFormat="1" applyFont="1" applyFill="1" applyBorder="1" applyAlignment="1" applyProtection="1">
      <alignment horizontal="center" vertical="center"/>
      <protection locked="0"/>
    </xf>
    <xf numFmtId="0" fontId="24" fillId="0" borderId="19" xfId="1" applyFont="1" applyFill="1" applyBorder="1" applyAlignment="1">
      <alignment horizontal="center" vertical="center"/>
    </xf>
    <xf numFmtId="177" fontId="23" fillId="0" borderId="19" xfId="1" applyNumberFormat="1" applyFont="1" applyFill="1" applyBorder="1" applyAlignment="1" applyProtection="1">
      <alignment horizontal="center" vertical="center"/>
      <protection locked="0"/>
    </xf>
    <xf numFmtId="177" fontId="24" fillId="0" borderId="19" xfId="1" applyNumberFormat="1" applyFont="1" applyFill="1" applyBorder="1" applyAlignment="1">
      <alignment horizontal="center" vertical="center"/>
    </xf>
    <xf numFmtId="177" fontId="23" fillId="0" borderId="20" xfId="1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>
      <alignment vertical="center"/>
    </xf>
    <xf numFmtId="0" fontId="23" fillId="0" borderId="0" xfId="0" applyFont="1" applyBorder="1" applyAlignment="1">
      <alignment horizontal="center" vertical="center"/>
    </xf>
    <xf numFmtId="177" fontId="29" fillId="0" borderId="0" xfId="1" applyNumberFormat="1" applyFont="1" applyFill="1" applyBorder="1" applyAlignment="1" applyProtection="1">
      <alignment horizontal="center" vertical="center"/>
      <protection locked="0"/>
    </xf>
    <xf numFmtId="179" fontId="30" fillId="0" borderId="0" xfId="0" applyNumberFormat="1" applyFont="1" applyBorder="1" applyAlignment="1">
      <alignment horizontal="center" vertical="center"/>
    </xf>
    <xf numFmtId="0" fontId="29" fillId="0" borderId="0" xfId="1" applyFont="1" applyFill="1" applyBorder="1" applyAlignment="1" applyProtection="1">
      <alignment horizontal="center" vertical="center"/>
      <protection locked="0"/>
    </xf>
    <xf numFmtId="177" fontId="29" fillId="0" borderId="0" xfId="1" applyNumberFormat="1" applyFont="1" applyFill="1" applyBorder="1" applyAlignment="1">
      <alignment horizontal="center" vertical="center"/>
    </xf>
    <xf numFmtId="0" fontId="31" fillId="0" borderId="0" xfId="0" applyFont="1">
      <alignment vertical="center"/>
    </xf>
    <xf numFmtId="177" fontId="12" fillId="0" borderId="0" xfId="1" applyNumberFormat="1" applyFont="1" applyFill="1" applyBorder="1" applyAlignment="1" applyProtection="1">
      <alignment horizontal="center" vertical="center"/>
      <protection locked="0"/>
    </xf>
    <xf numFmtId="179" fontId="32" fillId="0" borderId="0" xfId="0" applyNumberFormat="1" applyFont="1" applyBorder="1" applyAlignment="1">
      <alignment horizontal="center" vertical="center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Alignment="1"/>
    <xf numFmtId="0" fontId="29" fillId="0" borderId="29" xfId="1" applyFont="1" applyBorder="1" applyAlignment="1">
      <alignment horizontal="center" vertical="center"/>
    </xf>
    <xf numFmtId="0" fontId="20" fillId="4" borderId="31" xfId="1" applyFont="1" applyFill="1" applyBorder="1" applyAlignment="1">
      <alignment horizontal="left" vertical="center"/>
    </xf>
    <xf numFmtId="0" fontId="20" fillId="4" borderId="0" xfId="1" applyFont="1" applyFill="1" applyBorder="1" applyAlignment="1">
      <alignment horizontal="left" vertical="center"/>
    </xf>
    <xf numFmtId="0" fontId="20" fillId="4" borderId="0" xfId="1" applyFont="1" applyFill="1" applyBorder="1" applyAlignment="1">
      <alignment vertical="center"/>
    </xf>
    <xf numFmtId="0" fontId="20" fillId="4" borderId="0" xfId="1" applyFont="1" applyFill="1" applyBorder="1" applyAlignment="1"/>
    <xf numFmtId="0" fontId="21" fillId="4" borderId="0" xfId="1" applyFont="1" applyFill="1" applyBorder="1" applyAlignment="1">
      <alignment horizontal="right" vertical="center"/>
    </xf>
    <xf numFmtId="0" fontId="21" fillId="4" borderId="7" xfId="1" applyFont="1" applyFill="1" applyBorder="1" applyAlignment="1">
      <alignment horizontal="right" vertical="center"/>
    </xf>
    <xf numFmtId="0" fontId="21" fillId="4" borderId="8" xfId="1" applyFont="1" applyFill="1" applyBorder="1" applyAlignment="1">
      <alignment horizontal="right" vertical="center"/>
    </xf>
    <xf numFmtId="0" fontId="20" fillId="4" borderId="2" xfId="1" applyFont="1" applyFill="1" applyBorder="1" applyAlignment="1">
      <alignment horizontal="left" vertical="center"/>
    </xf>
    <xf numFmtId="0" fontId="20" fillId="4" borderId="1" xfId="1" applyFont="1" applyFill="1" applyBorder="1" applyAlignment="1">
      <alignment horizontal="left" vertical="center"/>
    </xf>
    <xf numFmtId="0" fontId="20" fillId="4" borderId="1" xfId="1" applyFont="1" applyFill="1" applyBorder="1" applyAlignment="1">
      <alignment vertical="center"/>
    </xf>
    <xf numFmtId="0" fontId="20" fillId="4" borderId="1" xfId="1" applyFont="1" applyFill="1" applyBorder="1" applyAlignment="1"/>
    <xf numFmtId="0" fontId="20" fillId="4" borderId="34" xfId="1" applyFont="1" applyFill="1" applyBorder="1" applyAlignment="1">
      <alignment vertical="center"/>
    </xf>
    <xf numFmtId="0" fontId="20" fillId="4" borderId="35" xfId="1" applyFont="1" applyFill="1" applyBorder="1" applyAlignment="1">
      <alignment horizontal="right" vertical="center"/>
    </xf>
    <xf numFmtId="0" fontId="20" fillId="4" borderId="37" xfId="1" applyFont="1" applyFill="1" applyBorder="1" applyAlignment="1">
      <alignment horizontal="left" vertical="center"/>
    </xf>
    <xf numFmtId="0" fontId="0" fillId="0" borderId="38" xfId="0" applyBorder="1">
      <alignment vertical="center"/>
    </xf>
    <xf numFmtId="0" fontId="0" fillId="0" borderId="1" xfId="0" applyBorder="1">
      <alignment vertical="center"/>
    </xf>
    <xf numFmtId="0" fontId="35" fillId="0" borderId="0" xfId="0" applyFont="1">
      <alignment vertical="center"/>
    </xf>
    <xf numFmtId="177" fontId="23" fillId="0" borderId="10" xfId="1" applyNumberFormat="1" applyFont="1" applyFill="1" applyBorder="1" applyAlignment="1" applyProtection="1">
      <alignment horizontal="left" vertical="center"/>
      <protection locked="0"/>
    </xf>
    <xf numFmtId="177" fontId="23" fillId="0" borderId="18" xfId="1" applyNumberFormat="1" applyFont="1" applyFill="1" applyBorder="1" applyAlignment="1" applyProtection="1">
      <alignment horizontal="left" vertical="center"/>
      <protection locked="0"/>
    </xf>
    <xf numFmtId="0" fontId="23" fillId="0" borderId="19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1" fillId="3" borderId="9" xfId="1" applyFont="1" applyFill="1" applyBorder="1" applyAlignment="1">
      <alignment horizontal="center" vertical="center"/>
    </xf>
    <xf numFmtId="0" fontId="21" fillId="3" borderId="11" xfId="1" applyFont="1" applyFill="1" applyBorder="1" applyAlignment="1">
      <alignment horizontal="center" vertical="center"/>
    </xf>
    <xf numFmtId="0" fontId="14" fillId="3" borderId="16" xfId="1" applyNumberFormat="1" applyFont="1" applyFill="1" applyBorder="1" applyAlignment="1">
      <alignment horizontal="center" vertical="center"/>
    </xf>
    <xf numFmtId="0" fontId="14" fillId="3" borderId="17" xfId="1" applyNumberFormat="1" applyFont="1" applyFill="1" applyBorder="1" applyAlignment="1">
      <alignment horizontal="center" vertical="center"/>
    </xf>
    <xf numFmtId="0" fontId="20" fillId="3" borderId="9" xfId="1" applyNumberFormat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176" fontId="14" fillId="0" borderId="0" xfId="1" applyNumberFormat="1" applyFont="1" applyFill="1" applyBorder="1" applyAlignment="1">
      <alignment horizontal="center" vertical="center"/>
    </xf>
    <xf numFmtId="0" fontId="18" fillId="3" borderId="13" xfId="1" applyNumberFormat="1" applyFont="1" applyFill="1" applyBorder="1" applyAlignment="1">
      <alignment horizontal="center" vertical="center"/>
    </xf>
    <xf numFmtId="0" fontId="18" fillId="3" borderId="14" xfId="1" applyNumberFormat="1" applyFont="1" applyFill="1" applyBorder="1" applyAlignment="1">
      <alignment horizontal="center" vertical="center"/>
    </xf>
    <xf numFmtId="0" fontId="18" fillId="3" borderId="21" xfId="1" applyNumberFormat="1" applyFont="1" applyFill="1" applyBorder="1" applyAlignment="1">
      <alignment horizontal="center" vertical="center"/>
    </xf>
    <xf numFmtId="0" fontId="18" fillId="3" borderId="22" xfId="1" applyNumberFormat="1" applyFont="1" applyFill="1" applyBorder="1" applyAlignment="1">
      <alignment horizontal="center" vertical="center"/>
    </xf>
    <xf numFmtId="0" fontId="20" fillId="3" borderId="23" xfId="1" applyNumberFormat="1" applyFont="1" applyFill="1" applyBorder="1" applyAlignment="1">
      <alignment horizontal="center" vertical="center" wrapText="1"/>
    </xf>
    <xf numFmtId="0" fontId="20" fillId="3" borderId="24" xfId="1" applyNumberFormat="1" applyFont="1" applyFill="1" applyBorder="1" applyAlignment="1">
      <alignment horizontal="center" vertical="center" wrapText="1"/>
    </xf>
    <xf numFmtId="0" fontId="20" fillId="3" borderId="25" xfId="1" applyNumberFormat="1" applyFont="1" applyFill="1" applyBorder="1" applyAlignment="1">
      <alignment horizontal="center" vertical="center" wrapText="1"/>
    </xf>
    <xf numFmtId="0" fontId="20" fillId="3" borderId="26" xfId="1" applyNumberFormat="1" applyFont="1" applyFill="1" applyBorder="1" applyAlignment="1">
      <alignment horizontal="center" vertical="center" wrapText="1"/>
    </xf>
    <xf numFmtId="0" fontId="20" fillId="3" borderId="27" xfId="1" applyNumberFormat="1" applyFont="1" applyFill="1" applyBorder="1" applyAlignment="1">
      <alignment horizontal="center" vertical="center" wrapText="1"/>
    </xf>
    <xf numFmtId="0" fontId="20" fillId="3" borderId="28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5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/>
    </xf>
    <xf numFmtId="0" fontId="18" fillId="3" borderId="16" xfId="1" applyNumberFormat="1" applyFont="1" applyFill="1" applyBorder="1" applyAlignment="1">
      <alignment horizontal="center" vertical="center"/>
    </xf>
    <xf numFmtId="0" fontId="20" fillId="3" borderId="9" xfId="1" applyNumberFormat="1" applyFont="1" applyFill="1" applyBorder="1" applyAlignment="1">
      <alignment horizontal="center" vertical="center"/>
    </xf>
    <xf numFmtId="0" fontId="21" fillId="0" borderId="37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1" fillId="0" borderId="38" xfId="0" applyFont="1" applyBorder="1" applyAlignment="1">
      <alignment horizontal="right" vertical="center"/>
    </xf>
    <xf numFmtId="0" fontId="0" fillId="0" borderId="39" xfId="0" applyBorder="1" applyAlignment="1">
      <alignment horizontal="right" vertical="center"/>
    </xf>
    <xf numFmtId="0" fontId="33" fillId="4" borderId="36" xfId="1" applyFont="1" applyFill="1" applyBorder="1" applyAlignment="1">
      <alignment horizontal="center" vertical="center" wrapText="1"/>
    </xf>
    <xf numFmtId="0" fontId="33" fillId="4" borderId="40" xfId="1" applyFont="1" applyFill="1" applyBorder="1" applyAlignment="1">
      <alignment horizontal="center" vertical="center"/>
    </xf>
    <xf numFmtId="0" fontId="33" fillId="4" borderId="30" xfId="1" applyFont="1" applyFill="1" applyBorder="1" applyAlignment="1">
      <alignment horizontal="center" vertical="center"/>
    </xf>
    <xf numFmtId="0" fontId="33" fillId="4" borderId="33" xfId="1" applyFont="1" applyFill="1" applyBorder="1" applyAlignment="1">
      <alignment horizontal="center" vertical="center"/>
    </xf>
    <xf numFmtId="0" fontId="29" fillId="0" borderId="4" xfId="1" applyFont="1" applyBorder="1" applyAlignment="1">
      <alignment horizontal="center" vertical="center"/>
    </xf>
    <xf numFmtId="0" fontId="29" fillId="0" borderId="5" xfId="1" applyFont="1" applyBorder="1" applyAlignment="1">
      <alignment horizontal="center" vertical="center"/>
    </xf>
    <xf numFmtId="0" fontId="29" fillId="0" borderId="6" xfId="1" applyFont="1" applyBorder="1" applyAlignment="1">
      <alignment horizontal="center" vertical="center"/>
    </xf>
    <xf numFmtId="0" fontId="20" fillId="4" borderId="31" xfId="1" applyFont="1" applyFill="1" applyBorder="1" applyAlignment="1">
      <alignment horizontal="center" vertical="center" wrapText="1"/>
    </xf>
    <xf numFmtId="0" fontId="20" fillId="4" borderId="0" xfId="1" applyFont="1" applyFill="1" applyBorder="1" applyAlignment="1">
      <alignment horizontal="center" vertical="center" wrapText="1"/>
    </xf>
    <xf numFmtId="0" fontId="20" fillId="4" borderId="32" xfId="1" applyFont="1" applyFill="1" applyBorder="1" applyAlignment="1">
      <alignment horizontal="center" vertical="center" wrapText="1"/>
    </xf>
    <xf numFmtId="0" fontId="20" fillId="4" borderId="2" xfId="1" applyFont="1" applyFill="1" applyBorder="1" applyAlignment="1">
      <alignment horizontal="center" vertical="center" wrapText="1"/>
    </xf>
    <xf numFmtId="0" fontId="20" fillId="4" borderId="1" xfId="1" applyFont="1" applyFill="1" applyBorder="1" applyAlignment="1">
      <alignment horizontal="center" vertical="center" wrapText="1"/>
    </xf>
    <xf numFmtId="0" fontId="20" fillId="4" borderId="3" xfId="1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177" fontId="23" fillId="0" borderId="12" xfId="1" applyNumberFormat="1" applyFont="1" applyFill="1" applyBorder="1" applyAlignment="1" applyProtection="1">
      <alignment horizontal="left" vertical="center"/>
      <protection locked="0"/>
    </xf>
    <xf numFmtId="0" fontId="24" fillId="0" borderId="13" xfId="1" applyFont="1" applyFill="1" applyBorder="1" applyAlignment="1">
      <alignment horizontal="center" vertical="center"/>
    </xf>
    <xf numFmtId="177" fontId="23" fillId="0" borderId="14" xfId="1" applyNumberFormat="1" applyFont="1" applyFill="1" applyBorder="1" applyAlignment="1" applyProtection="1">
      <alignment horizontal="center" vertical="center"/>
      <protection locked="0"/>
    </xf>
    <xf numFmtId="177" fontId="23" fillId="0" borderId="13" xfId="1" applyNumberFormat="1" applyFont="1" applyFill="1" applyBorder="1" applyAlignment="1" applyProtection="1">
      <alignment horizontal="center" vertical="center"/>
      <protection locked="0"/>
    </xf>
    <xf numFmtId="177" fontId="39" fillId="0" borderId="9" xfId="1" applyNumberFormat="1" applyFont="1" applyFill="1" applyBorder="1" applyAlignment="1" applyProtection="1">
      <alignment horizontal="center" vertical="center"/>
      <protection locked="0"/>
    </xf>
    <xf numFmtId="177" fontId="24" fillId="0" borderId="13" xfId="1" applyNumberFormat="1" applyFont="1" applyFill="1" applyBorder="1" applyAlignment="1">
      <alignment horizontal="center" vertical="center"/>
    </xf>
  </cellXfs>
  <cellStyles count="25">
    <cellStyle name="date_style" xfId="9" xr:uid="{00000000-0005-0000-0000-000000000000}"/>
    <cellStyle name="Normal_12 2 2" xfId="22" xr:uid="{00000000-0005-0000-0000-000001000000}"/>
    <cellStyle name="標準" xfId="0" builtinId="0"/>
    <cellStyle name="標準 10 2" xfId="17" xr:uid="{00000000-0005-0000-0000-000003000000}"/>
    <cellStyle name="標準 10 2 2 3 2 2" xfId="24" xr:uid="{00000000-0005-0000-0000-000004000000}"/>
    <cellStyle name="標準 10 2 3" xfId="12" xr:uid="{00000000-0005-0000-0000-000005000000}"/>
    <cellStyle name="標準 10 2 3 2 2 2" xfId="11" xr:uid="{00000000-0005-0000-0000-000006000000}"/>
    <cellStyle name="標準 18 2" xfId="16" xr:uid="{00000000-0005-0000-0000-000007000000}"/>
    <cellStyle name="標準 2" xfId="1" xr:uid="{00000000-0005-0000-0000-000008000000}"/>
    <cellStyle name="標準 2 2" xfId="10" xr:uid="{00000000-0005-0000-0000-000009000000}"/>
    <cellStyle name="標準 27 2" xfId="18" xr:uid="{00000000-0005-0000-0000-00000A000000}"/>
    <cellStyle name="標準 29 2" xfId="21" xr:uid="{00000000-0005-0000-0000-00000B000000}"/>
    <cellStyle name="標準 3" xfId="8" xr:uid="{00000000-0005-0000-0000-00000C000000}"/>
    <cellStyle name="標準 3 13" xfId="15" xr:uid="{00000000-0005-0000-0000-00000D000000}"/>
    <cellStyle name="標準 3 13 2" xfId="13" xr:uid="{00000000-0005-0000-0000-00000E000000}"/>
    <cellStyle name="標準 3 2 9" xfId="14" xr:uid="{00000000-0005-0000-0000-00000F000000}"/>
    <cellStyle name="標準 30 2" xfId="19" xr:uid="{00000000-0005-0000-0000-000010000000}"/>
    <cellStyle name="標準 31" xfId="20" xr:uid="{00000000-0005-0000-0000-000011000000}"/>
    <cellStyle name="標準 34 2" xfId="23" xr:uid="{00000000-0005-0000-0000-000012000000}"/>
    <cellStyle name="標準_Sheet1" xfId="2" xr:uid="{00000000-0005-0000-0000-000013000000}"/>
    <cellStyle name="콤마 [0]_HMMREQ~1" xfId="3" xr:uid="{00000000-0005-0000-0000-000014000000}"/>
    <cellStyle name="콤마_HMMREQ~1" xfId="4" xr:uid="{00000000-0005-0000-0000-000015000000}"/>
    <cellStyle name="통화 [0]_HMMREQ~1" xfId="5" xr:uid="{00000000-0005-0000-0000-000016000000}"/>
    <cellStyle name="통화_HMMREQ~1" xfId="6" xr:uid="{00000000-0005-0000-0000-000017000000}"/>
    <cellStyle name="표준_HMMREQ~1" xfId="7" xr:uid="{00000000-0005-0000-0000-000018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1143000</xdr:colOff>
      <xdr:row>0</xdr:row>
      <xdr:rowOff>908761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0</xdr:col>
      <xdr:colOff>1476374</xdr:colOff>
      <xdr:row>1</xdr:row>
      <xdr:rowOff>85057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476374" cy="1132806"/>
        </a:xfrm>
        <a:prstGeom prst="rect">
          <a:avLst/>
        </a:prstGeom>
      </xdr:spPr>
    </xdr:pic>
    <xdr:clientData/>
  </xdr:twoCellAnchor>
  <xdr:twoCellAnchor editAs="absolute">
    <xdr:from>
      <xdr:col>20</xdr:col>
      <xdr:colOff>709324</xdr:colOff>
      <xdr:row>9</xdr:row>
      <xdr:rowOff>274928</xdr:rowOff>
    </xdr:from>
    <xdr:to>
      <xdr:col>23</xdr:col>
      <xdr:colOff>4810124</xdr:colOff>
      <xdr:row>26</xdr:row>
      <xdr:rowOff>357188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9284324" y="5323178"/>
          <a:ext cx="8529925" cy="1020257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0</xdr:colOff>
      <xdr:row>2</xdr:row>
      <xdr:rowOff>18847</xdr:rowOff>
    </xdr:from>
    <xdr:to>
      <xdr:col>3</xdr:col>
      <xdr:colOff>381000</xdr:colOff>
      <xdr:row>3</xdr:row>
      <xdr:rowOff>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257097"/>
          <a:ext cx="8001000" cy="83840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Chabang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13</xdr:col>
      <xdr:colOff>111126</xdr:colOff>
      <xdr:row>5</xdr:row>
      <xdr:rowOff>182564</xdr:rowOff>
    </xdr:from>
    <xdr:ext cx="3175000" cy="2198688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8875376" y="3849689"/>
          <a:ext cx="3175000" cy="219868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15</xdr:col>
      <xdr:colOff>1333497</xdr:colOff>
      <xdr:row>2</xdr:row>
      <xdr:rowOff>95248</xdr:rowOff>
    </xdr:from>
    <xdr:ext cx="4452938" cy="6601963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312435" y="1523998"/>
          <a:ext cx="4452938" cy="6601963"/>
        </a:xfrm>
        <a:prstGeom prst="rect">
          <a:avLst/>
        </a:prstGeom>
      </xdr:spPr>
    </xdr:pic>
    <xdr:clientData/>
  </xdr:oneCellAnchor>
  <xdr:twoCellAnchor>
    <xdr:from>
      <xdr:col>13</xdr:col>
      <xdr:colOff>500062</xdr:colOff>
      <xdr:row>17</xdr:row>
      <xdr:rowOff>309562</xdr:rowOff>
    </xdr:from>
    <xdr:to>
      <xdr:col>17</xdr:col>
      <xdr:colOff>71437</xdr:colOff>
      <xdr:row>24</xdr:row>
      <xdr:rowOff>476250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19264312" y="10120312"/>
          <a:ext cx="5834063" cy="4333876"/>
          <a:chOff x="26698484" y="3535678"/>
          <a:chExt cx="11329422" cy="5282107"/>
        </a:xfrm>
      </xdr:grpSpPr>
      <xdr:sp macro="" textlink="">
        <xdr:nvSpPr>
          <xdr:cNvPr id="23" name="円/楕円 11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26698484" y="3535678"/>
            <a:ext cx="11329422" cy="4100823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27846569" y="4708207"/>
            <a:ext cx="9094122" cy="410957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A42"/>
  <sheetViews>
    <sheetView tabSelected="1" view="pageBreakPreview" topLeftCell="A16" zoomScale="40" zoomScaleNormal="40" zoomScaleSheetLayoutView="40" zoomScalePageLayoutView="25" workbookViewId="0">
      <selection activeCell="B18" sqref="B18"/>
    </sheetView>
  </sheetViews>
  <sheetFormatPr defaultRowHeight="15.75" x14ac:dyDescent="0.25"/>
  <cols>
    <col min="1" max="1" width="60" style="6" customWidth="1"/>
    <col min="2" max="2" width="21.875" style="6" customWidth="1"/>
    <col min="3" max="3" width="21.25" style="6" customWidth="1"/>
    <col min="4" max="4" width="8.75" style="6" customWidth="1"/>
    <col min="5" max="5" width="21.25" style="6" customWidth="1"/>
    <col min="6" max="6" width="7.875" style="6" customWidth="1"/>
    <col min="7" max="7" width="21.25" style="6" customWidth="1"/>
    <col min="8" max="8" width="7.875" style="6" customWidth="1"/>
    <col min="9" max="9" width="21.375" style="6" customWidth="1"/>
    <col min="10" max="10" width="7.875" style="6" customWidth="1"/>
    <col min="11" max="11" width="21.25" style="6" customWidth="1"/>
    <col min="12" max="12" width="7.875" style="6" customWidth="1"/>
    <col min="13" max="13" width="18.125" style="6" customWidth="1"/>
    <col min="14" max="14" width="16.625" style="6" customWidth="1"/>
    <col min="15" max="15" width="25.75" style="6" customWidth="1"/>
    <col min="16" max="16" width="23.625" style="6" customWidth="1"/>
    <col min="17" max="17" width="16.25" style="6" customWidth="1"/>
    <col min="18" max="18" width="7.875" style="6" customWidth="1"/>
    <col min="19" max="23" width="19.5" style="6" customWidth="1"/>
    <col min="24" max="24" width="66" style="6" customWidth="1"/>
    <col min="25" max="25" width="13.875" style="6" customWidth="1"/>
    <col min="26" max="26" width="12.375" style="6" customWidth="1"/>
    <col min="27" max="34" width="9.25" style="6" customWidth="1"/>
    <col min="35" max="35" width="8.125" style="6" customWidth="1"/>
    <col min="36" max="36" width="15.875" style="6" customWidth="1"/>
    <col min="37" max="16384" width="9" style="6"/>
  </cols>
  <sheetData>
    <row r="1" spans="1:26" s="5" customFormat="1" ht="82.5" customHeight="1" x14ac:dyDescent="0.25">
      <c r="A1" s="1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82" t="s">
        <v>0</v>
      </c>
      <c r="T1" s="82"/>
      <c r="U1" s="82"/>
      <c r="V1" s="82"/>
      <c r="W1" s="82"/>
      <c r="X1" s="2"/>
      <c r="Y1" s="3"/>
      <c r="Z1" s="4"/>
    </row>
    <row r="2" spans="1:26" ht="30" customHeight="1" x14ac:dyDescent="0.25"/>
    <row r="3" spans="1:26" s="5" customFormat="1" ht="66.75" customHeight="1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28"/>
      <c r="U3" s="29" t="s">
        <v>10</v>
      </c>
      <c r="V3" s="83">
        <v>46115</v>
      </c>
      <c r="W3" s="83"/>
      <c r="X3" s="30" t="s">
        <v>17</v>
      </c>
    </row>
    <row r="4" spans="1:26" s="11" customFormat="1" ht="70.5" customHeight="1" x14ac:dyDescent="0.35">
      <c r="A4" s="9" t="s">
        <v>9</v>
      </c>
      <c r="B4" s="10"/>
      <c r="C4" s="10"/>
      <c r="D4" s="10"/>
      <c r="E4" s="10"/>
      <c r="F4" s="10"/>
      <c r="Q4" s="10"/>
      <c r="R4" s="12"/>
      <c r="S4" s="13"/>
      <c r="T4" s="13"/>
      <c r="U4" s="13"/>
      <c r="V4" s="13"/>
      <c r="W4" s="14"/>
      <c r="X4" s="13"/>
    </row>
    <row r="5" spans="1:26" s="16" customFormat="1" ht="38.25" customHeight="1" x14ac:dyDescent="0.3">
      <c r="A5" s="94" t="s">
        <v>11</v>
      </c>
      <c r="B5" s="84" t="s">
        <v>1</v>
      </c>
      <c r="C5" s="84" t="s">
        <v>2</v>
      </c>
      <c r="D5" s="84"/>
      <c r="E5" s="84"/>
      <c r="F5" s="84"/>
      <c r="G5" s="86" t="s">
        <v>3</v>
      </c>
      <c r="H5" s="87"/>
      <c r="I5" s="84" t="s">
        <v>4</v>
      </c>
      <c r="J5" s="84"/>
      <c r="K5" s="84" t="s">
        <v>3</v>
      </c>
      <c r="L5" s="85"/>
      <c r="Q5" s="15"/>
    </row>
    <row r="6" spans="1:26" s="16" customFormat="1" ht="38.25" customHeight="1" x14ac:dyDescent="0.3">
      <c r="A6" s="95"/>
      <c r="B6" s="97"/>
      <c r="C6" s="99" t="s">
        <v>12</v>
      </c>
      <c r="D6" s="99"/>
      <c r="E6" s="81" t="s">
        <v>5</v>
      </c>
      <c r="F6" s="81"/>
      <c r="G6" s="88" t="s">
        <v>5</v>
      </c>
      <c r="H6" s="89"/>
      <c r="I6" s="81" t="s">
        <v>5</v>
      </c>
      <c r="J6" s="81"/>
      <c r="K6" s="77" t="s">
        <v>13</v>
      </c>
      <c r="L6" s="78"/>
      <c r="Q6" s="17"/>
    </row>
    <row r="7" spans="1:26" s="16" customFormat="1" ht="33" customHeight="1" x14ac:dyDescent="0.3">
      <c r="A7" s="95"/>
      <c r="B7" s="97"/>
      <c r="C7" s="99"/>
      <c r="D7" s="99"/>
      <c r="E7" s="81"/>
      <c r="F7" s="81"/>
      <c r="G7" s="90"/>
      <c r="H7" s="91"/>
      <c r="I7" s="81"/>
      <c r="J7" s="81"/>
      <c r="K7" s="77"/>
      <c r="L7" s="78"/>
      <c r="Q7" s="17"/>
    </row>
    <row r="8" spans="1:26" s="16" customFormat="1" ht="9.75" hidden="1" customHeight="1" x14ac:dyDescent="0.3">
      <c r="A8" s="95"/>
      <c r="B8" s="97"/>
      <c r="C8" s="99"/>
      <c r="D8" s="99"/>
      <c r="E8" s="81"/>
      <c r="F8" s="81"/>
      <c r="G8" s="92"/>
      <c r="H8" s="93"/>
      <c r="I8" s="81"/>
      <c r="J8" s="81"/>
      <c r="K8" s="77"/>
      <c r="L8" s="78"/>
      <c r="Q8" s="17"/>
    </row>
    <row r="9" spans="1:26" s="16" customFormat="1" ht="38.25" customHeight="1" x14ac:dyDescent="0.3">
      <c r="A9" s="96"/>
      <c r="B9" s="98"/>
      <c r="C9" s="33"/>
      <c r="D9" s="33"/>
      <c r="E9" s="33"/>
      <c r="F9" s="33"/>
      <c r="G9" s="33"/>
      <c r="H9" s="33"/>
      <c r="I9" s="79" t="s">
        <v>15</v>
      </c>
      <c r="J9" s="79"/>
      <c r="K9" s="79" t="s">
        <v>14</v>
      </c>
      <c r="L9" s="80"/>
      <c r="Q9" s="18"/>
    </row>
    <row r="10" spans="1:26" s="20" customFormat="1" ht="46.5" customHeight="1" x14ac:dyDescent="0.3">
      <c r="A10" s="122" t="s">
        <v>46</v>
      </c>
      <c r="B10" s="121" t="s">
        <v>45</v>
      </c>
      <c r="C10" s="125">
        <f t="shared" ref="C10:C16" si="0">E10</f>
        <v>46120</v>
      </c>
      <c r="D10" s="125" t="str">
        <f t="shared" ref="D10:D16" si="1">TEXT(C10,"aaa")</f>
        <v>水</v>
      </c>
      <c r="E10" s="125">
        <f>G10-3</f>
        <v>46120</v>
      </c>
      <c r="F10" s="125" t="str">
        <f t="shared" ref="F10:F16" si="2">TEXT(E10,"aaa")</f>
        <v>水</v>
      </c>
      <c r="G10" s="125">
        <f t="shared" ref="G10:G16" si="3">I10</f>
        <v>46123</v>
      </c>
      <c r="H10" s="125" t="str">
        <f t="shared" ref="H10:H16" si="4">TEXT(G10,"aaa")</f>
        <v>土</v>
      </c>
      <c r="I10" s="127">
        <v>46123</v>
      </c>
      <c r="J10" s="123" t="str">
        <f t="shared" ref="J10:J16" si="5">TEXT(I10,"aaa")</f>
        <v>土</v>
      </c>
      <c r="K10" s="125">
        <f>I10+10</f>
        <v>46133</v>
      </c>
      <c r="L10" s="124" t="str">
        <f t="shared" ref="L10:L16" si="6">TEXT(K10,"aaa")</f>
        <v>火</v>
      </c>
      <c r="Q10" s="21"/>
      <c r="R10" s="21"/>
      <c r="S10" s="19"/>
    </row>
    <row r="11" spans="1:26" s="20" customFormat="1" ht="46.5" customHeight="1" x14ac:dyDescent="0.3">
      <c r="A11" s="73" t="s">
        <v>39</v>
      </c>
      <c r="B11" s="76" t="s">
        <v>41</v>
      </c>
      <c r="C11" s="37">
        <f t="shared" si="0"/>
        <v>46121</v>
      </c>
      <c r="D11" s="37" t="str">
        <f t="shared" si="1"/>
        <v>木</v>
      </c>
      <c r="E11" s="37">
        <f t="shared" ref="E11" si="7">G11-3</f>
        <v>46121</v>
      </c>
      <c r="F11" s="37" t="str">
        <f t="shared" si="2"/>
        <v>木</v>
      </c>
      <c r="G11" s="37">
        <f t="shared" si="3"/>
        <v>46124</v>
      </c>
      <c r="H11" s="37" t="str">
        <f t="shared" si="4"/>
        <v>日</v>
      </c>
      <c r="I11" s="38">
        <v>46124</v>
      </c>
      <c r="J11" s="36" t="str">
        <f t="shared" si="5"/>
        <v>日</v>
      </c>
      <c r="K11" s="37">
        <f t="shared" ref="K11:K16" si="8">I11+9</f>
        <v>46133</v>
      </c>
      <c r="L11" s="39" t="str">
        <f t="shared" si="6"/>
        <v>火</v>
      </c>
      <c r="Q11" s="21"/>
      <c r="R11" s="21"/>
      <c r="S11" s="19"/>
    </row>
    <row r="12" spans="1:26" s="20" customFormat="1" ht="46.5" customHeight="1" x14ac:dyDescent="0.3">
      <c r="A12" s="73" t="s">
        <v>48</v>
      </c>
      <c r="B12" s="76" t="s">
        <v>47</v>
      </c>
      <c r="C12" s="37">
        <f t="shared" si="0"/>
        <v>46127</v>
      </c>
      <c r="D12" s="37" t="str">
        <f t="shared" si="1"/>
        <v>水</v>
      </c>
      <c r="E12" s="37">
        <f>G12-3</f>
        <v>46127</v>
      </c>
      <c r="F12" s="37" t="str">
        <f t="shared" si="2"/>
        <v>水</v>
      </c>
      <c r="G12" s="37">
        <f t="shared" si="3"/>
        <v>46130</v>
      </c>
      <c r="H12" s="37" t="str">
        <f t="shared" si="4"/>
        <v>土</v>
      </c>
      <c r="I12" s="38">
        <v>46130</v>
      </c>
      <c r="J12" s="36" t="str">
        <f t="shared" si="5"/>
        <v>土</v>
      </c>
      <c r="K12" s="37">
        <f>I12+10</f>
        <v>46140</v>
      </c>
      <c r="L12" s="39" t="str">
        <f t="shared" si="6"/>
        <v>火</v>
      </c>
      <c r="Q12" s="21"/>
      <c r="R12" s="21"/>
      <c r="S12" s="19"/>
    </row>
    <row r="13" spans="1:26" s="20" customFormat="1" ht="46.5" customHeight="1" x14ac:dyDescent="0.3">
      <c r="A13" s="73" t="s">
        <v>42</v>
      </c>
      <c r="B13" s="76" t="s">
        <v>43</v>
      </c>
      <c r="C13" s="37">
        <f t="shared" si="0"/>
        <v>46128</v>
      </c>
      <c r="D13" s="37" t="str">
        <f t="shared" si="1"/>
        <v>木</v>
      </c>
      <c r="E13" s="37">
        <f t="shared" ref="E13" si="9">G13-3</f>
        <v>46128</v>
      </c>
      <c r="F13" s="37" t="str">
        <f t="shared" si="2"/>
        <v>木</v>
      </c>
      <c r="G13" s="37">
        <f t="shared" si="3"/>
        <v>46131</v>
      </c>
      <c r="H13" s="37" t="str">
        <f t="shared" si="4"/>
        <v>日</v>
      </c>
      <c r="I13" s="38">
        <v>46131</v>
      </c>
      <c r="J13" s="36" t="str">
        <f t="shared" si="5"/>
        <v>日</v>
      </c>
      <c r="K13" s="37">
        <f t="shared" ref="K13:K16" si="10">I13+9</f>
        <v>46140</v>
      </c>
      <c r="L13" s="39" t="str">
        <f t="shared" si="6"/>
        <v>火</v>
      </c>
      <c r="Q13" s="21"/>
      <c r="R13" s="21"/>
      <c r="S13" s="19"/>
    </row>
    <row r="14" spans="1:26" s="20" customFormat="1" ht="46.5" customHeight="1" x14ac:dyDescent="0.3">
      <c r="A14" s="73" t="s">
        <v>52</v>
      </c>
      <c r="B14" s="76" t="s">
        <v>51</v>
      </c>
      <c r="C14" s="37">
        <f t="shared" si="0"/>
        <v>46134</v>
      </c>
      <c r="D14" s="37" t="str">
        <f t="shared" si="1"/>
        <v>水</v>
      </c>
      <c r="E14" s="37">
        <f>G14-3</f>
        <v>46134</v>
      </c>
      <c r="F14" s="37" t="str">
        <f t="shared" si="2"/>
        <v>水</v>
      </c>
      <c r="G14" s="37">
        <f t="shared" si="3"/>
        <v>46137</v>
      </c>
      <c r="H14" s="37" t="str">
        <f t="shared" si="4"/>
        <v>土</v>
      </c>
      <c r="I14" s="38">
        <v>46137</v>
      </c>
      <c r="J14" s="36" t="str">
        <f t="shared" si="5"/>
        <v>土</v>
      </c>
      <c r="K14" s="37">
        <f>I14+10</f>
        <v>46147</v>
      </c>
      <c r="L14" s="39" t="str">
        <f t="shared" si="6"/>
        <v>火</v>
      </c>
      <c r="Q14" s="21"/>
      <c r="R14" s="21"/>
      <c r="S14" s="19"/>
    </row>
    <row r="15" spans="1:26" s="20" customFormat="1" ht="46.5" customHeight="1" x14ac:dyDescent="0.3">
      <c r="A15" s="73" t="s">
        <v>38</v>
      </c>
      <c r="B15" s="76" t="s">
        <v>44</v>
      </c>
      <c r="C15" s="37">
        <f t="shared" si="0"/>
        <v>46135</v>
      </c>
      <c r="D15" s="37" t="str">
        <f t="shared" si="1"/>
        <v>木</v>
      </c>
      <c r="E15" s="37">
        <f t="shared" ref="E15" si="11">G15-3</f>
        <v>46135</v>
      </c>
      <c r="F15" s="37" t="str">
        <f t="shared" si="2"/>
        <v>木</v>
      </c>
      <c r="G15" s="37">
        <f t="shared" si="3"/>
        <v>46138</v>
      </c>
      <c r="H15" s="37" t="str">
        <f t="shared" si="4"/>
        <v>日</v>
      </c>
      <c r="I15" s="38">
        <v>46138</v>
      </c>
      <c r="J15" s="36" t="str">
        <f t="shared" si="5"/>
        <v>日</v>
      </c>
      <c r="K15" s="37">
        <f t="shared" ref="K15:K16" si="12">I15+9</f>
        <v>46147</v>
      </c>
      <c r="L15" s="39" t="str">
        <f t="shared" si="6"/>
        <v>火</v>
      </c>
      <c r="Q15" s="21"/>
      <c r="R15" s="21"/>
      <c r="S15" s="19"/>
    </row>
    <row r="16" spans="1:26" s="20" customFormat="1" ht="46.5" customHeight="1" x14ac:dyDescent="0.3">
      <c r="A16" s="73" t="s">
        <v>50</v>
      </c>
      <c r="B16" s="76"/>
      <c r="C16" s="126">
        <f t="shared" si="0"/>
        <v>46140</v>
      </c>
      <c r="D16" s="126" t="str">
        <f t="shared" si="1"/>
        <v>火</v>
      </c>
      <c r="E16" s="126">
        <f>G16-4</f>
        <v>46140</v>
      </c>
      <c r="F16" s="126" t="str">
        <f t="shared" si="2"/>
        <v>火</v>
      </c>
      <c r="G16" s="37">
        <f t="shared" si="3"/>
        <v>46144</v>
      </c>
      <c r="H16" s="37" t="str">
        <f t="shared" si="4"/>
        <v>土</v>
      </c>
      <c r="I16" s="38">
        <v>46144</v>
      </c>
      <c r="J16" s="36" t="str">
        <f t="shared" si="5"/>
        <v>土</v>
      </c>
      <c r="K16" s="37">
        <f>I16+10</f>
        <v>46154</v>
      </c>
      <c r="L16" s="39" t="str">
        <f t="shared" si="6"/>
        <v>火</v>
      </c>
      <c r="Q16" s="21"/>
      <c r="R16" s="21"/>
      <c r="S16" s="19"/>
    </row>
    <row r="17" spans="1:27" s="16" customFormat="1" ht="46.5" customHeight="1" x14ac:dyDescent="0.3">
      <c r="A17" s="73" t="s">
        <v>40</v>
      </c>
      <c r="B17" s="76" t="s">
        <v>53</v>
      </c>
      <c r="C17" s="37">
        <f t="shared" ref="C17:C21" si="13">E17</f>
        <v>46142</v>
      </c>
      <c r="D17" s="37" t="str">
        <f t="shared" ref="D17:D21" si="14">TEXT(C17,"aaa")</f>
        <v>木</v>
      </c>
      <c r="E17" s="37">
        <f t="shared" ref="E17" si="15">G17-3</f>
        <v>46142</v>
      </c>
      <c r="F17" s="37" t="str">
        <f t="shared" ref="F17:F21" si="16">TEXT(E17,"aaa")</f>
        <v>木</v>
      </c>
      <c r="G17" s="37">
        <f t="shared" ref="G17:G21" si="17">I17</f>
        <v>46145</v>
      </c>
      <c r="H17" s="37" t="str">
        <f t="shared" ref="H17:H21" si="18">TEXT(G17,"aaa")</f>
        <v>日</v>
      </c>
      <c r="I17" s="38">
        <v>46145</v>
      </c>
      <c r="J17" s="36" t="str">
        <f t="shared" ref="J17:J21" si="19">TEXT(I17,"aaa")</f>
        <v>日</v>
      </c>
      <c r="K17" s="37">
        <f t="shared" ref="K17:K21" si="20">I17+9</f>
        <v>46154</v>
      </c>
      <c r="L17" s="39" t="str">
        <f t="shared" ref="L17:L21" si="21">TEXT(K17,"aaa")</f>
        <v>火</v>
      </c>
      <c r="M17" s="47"/>
      <c r="N17" s="47"/>
      <c r="O17" s="49"/>
      <c r="P17" s="49"/>
      <c r="Q17" s="49"/>
    </row>
    <row r="18" spans="1:27" s="16" customFormat="1" ht="46.5" customHeight="1" x14ac:dyDescent="0.3">
      <c r="A18" s="73" t="s">
        <v>39</v>
      </c>
      <c r="B18" s="76" t="s">
        <v>54</v>
      </c>
      <c r="C18" s="37">
        <f t="shared" si="13"/>
        <v>46149</v>
      </c>
      <c r="D18" s="37" t="str">
        <f t="shared" si="14"/>
        <v>木</v>
      </c>
      <c r="E18" s="37">
        <f>G18-3</f>
        <v>46149</v>
      </c>
      <c r="F18" s="37" t="str">
        <f t="shared" si="16"/>
        <v>木</v>
      </c>
      <c r="G18" s="37">
        <f t="shared" si="17"/>
        <v>46152</v>
      </c>
      <c r="H18" s="37" t="str">
        <f t="shared" si="18"/>
        <v>日</v>
      </c>
      <c r="I18" s="38">
        <v>46152</v>
      </c>
      <c r="J18" s="36" t="str">
        <f t="shared" si="19"/>
        <v>日</v>
      </c>
      <c r="K18" s="37">
        <f>I18+9</f>
        <v>46161</v>
      </c>
      <c r="L18" s="39" t="str">
        <f t="shared" si="21"/>
        <v>火</v>
      </c>
      <c r="M18" s="47"/>
      <c r="N18" s="47"/>
      <c r="O18" s="49"/>
      <c r="P18" s="49"/>
      <c r="Q18" s="49"/>
    </row>
    <row r="19" spans="1:27" s="16" customFormat="1" ht="46.5" customHeight="1" x14ac:dyDescent="0.3">
      <c r="A19" s="73" t="s">
        <v>55</v>
      </c>
      <c r="B19" s="76" t="s">
        <v>56</v>
      </c>
      <c r="C19" s="37">
        <f t="shared" si="13"/>
        <v>46154</v>
      </c>
      <c r="D19" s="37" t="str">
        <f t="shared" si="14"/>
        <v>火</v>
      </c>
      <c r="E19" s="37">
        <f>G19-4</f>
        <v>46154</v>
      </c>
      <c r="F19" s="37" t="str">
        <f t="shared" si="16"/>
        <v>火</v>
      </c>
      <c r="G19" s="37">
        <f t="shared" si="17"/>
        <v>46158</v>
      </c>
      <c r="H19" s="37" t="str">
        <f t="shared" si="18"/>
        <v>土</v>
      </c>
      <c r="I19" s="38">
        <v>46158</v>
      </c>
      <c r="J19" s="36" t="str">
        <f t="shared" si="19"/>
        <v>土</v>
      </c>
      <c r="K19" s="37">
        <f>I19+10</f>
        <v>46168</v>
      </c>
      <c r="L19" s="39" t="str">
        <f t="shared" si="21"/>
        <v>火</v>
      </c>
      <c r="M19" s="47"/>
      <c r="N19" s="47"/>
      <c r="O19" s="49"/>
      <c r="P19" s="49"/>
      <c r="Q19" s="49"/>
    </row>
    <row r="20" spans="1:27" s="16" customFormat="1" ht="46.5" customHeight="1" x14ac:dyDescent="0.3">
      <c r="A20" s="73" t="s">
        <v>42</v>
      </c>
      <c r="B20" s="76" t="s">
        <v>57</v>
      </c>
      <c r="C20" s="37">
        <f t="shared" si="13"/>
        <v>46156</v>
      </c>
      <c r="D20" s="37" t="str">
        <f t="shared" si="14"/>
        <v>木</v>
      </c>
      <c r="E20" s="37">
        <f>G20-3</f>
        <v>46156</v>
      </c>
      <c r="F20" s="37" t="str">
        <f t="shared" si="16"/>
        <v>木</v>
      </c>
      <c r="G20" s="37">
        <f t="shared" si="17"/>
        <v>46159</v>
      </c>
      <c r="H20" s="37" t="str">
        <f t="shared" si="18"/>
        <v>日</v>
      </c>
      <c r="I20" s="38">
        <v>46159</v>
      </c>
      <c r="J20" s="36" t="str">
        <f t="shared" si="19"/>
        <v>日</v>
      </c>
      <c r="K20" s="37">
        <f>I20+9</f>
        <v>46168</v>
      </c>
      <c r="L20" s="39" t="str">
        <f t="shared" si="21"/>
        <v>火</v>
      </c>
      <c r="M20" s="47"/>
      <c r="N20" s="47"/>
      <c r="O20" s="49"/>
      <c r="P20" s="49"/>
      <c r="Q20" s="49"/>
    </row>
    <row r="21" spans="1:27" s="16" customFormat="1" ht="46.5" customHeight="1" x14ac:dyDescent="0.3">
      <c r="A21" s="73" t="s">
        <v>58</v>
      </c>
      <c r="B21" s="76" t="s">
        <v>49</v>
      </c>
      <c r="C21" s="37">
        <f t="shared" si="13"/>
        <v>46161</v>
      </c>
      <c r="D21" s="37" t="str">
        <f t="shared" si="14"/>
        <v>火</v>
      </c>
      <c r="E21" s="37">
        <f>G21-4</f>
        <v>46161</v>
      </c>
      <c r="F21" s="37" t="str">
        <f t="shared" si="16"/>
        <v>火</v>
      </c>
      <c r="G21" s="37">
        <f t="shared" si="17"/>
        <v>46165</v>
      </c>
      <c r="H21" s="37" t="str">
        <f t="shared" si="18"/>
        <v>土</v>
      </c>
      <c r="I21" s="38">
        <v>46165</v>
      </c>
      <c r="J21" s="36" t="str">
        <f t="shared" si="19"/>
        <v>土</v>
      </c>
      <c r="K21" s="37">
        <f>I21+10</f>
        <v>46175</v>
      </c>
      <c r="L21" s="39" t="str">
        <f t="shared" si="21"/>
        <v>火</v>
      </c>
      <c r="M21" s="47"/>
      <c r="N21" s="47"/>
      <c r="O21" s="49"/>
      <c r="P21" s="49"/>
      <c r="Q21" s="49"/>
    </row>
    <row r="22" spans="1:27" s="16" customFormat="1" ht="46.5" customHeight="1" x14ac:dyDescent="0.3">
      <c r="A22" s="73" t="s">
        <v>38</v>
      </c>
      <c r="B22" s="76" t="s">
        <v>59</v>
      </c>
      <c r="C22" s="37">
        <f t="shared" ref="C22:C24" si="22">E22</f>
        <v>46163</v>
      </c>
      <c r="D22" s="37" t="str">
        <f t="shared" ref="D22:D24" si="23">TEXT(C22,"aaa")</f>
        <v>木</v>
      </c>
      <c r="E22" s="37">
        <f t="shared" ref="E21:E22" si="24">G22-3</f>
        <v>46163</v>
      </c>
      <c r="F22" s="37" t="str">
        <f t="shared" ref="F22:F24" si="25">TEXT(E22,"aaa")</f>
        <v>木</v>
      </c>
      <c r="G22" s="37">
        <f t="shared" ref="G22:G24" si="26">I22</f>
        <v>46166</v>
      </c>
      <c r="H22" s="37" t="str">
        <f t="shared" ref="H22:H24" si="27">TEXT(G22,"aaa")</f>
        <v>日</v>
      </c>
      <c r="I22" s="38">
        <v>46166</v>
      </c>
      <c r="J22" s="36" t="str">
        <f t="shared" ref="J22:J24" si="28">TEXT(I22,"aaa")</f>
        <v>日</v>
      </c>
      <c r="K22" s="37">
        <f t="shared" ref="K21:K22" si="29">I22+9</f>
        <v>46175</v>
      </c>
      <c r="L22" s="39" t="str">
        <f t="shared" ref="L22:L24" si="30">TEXT(K22,"aaa")</f>
        <v>火</v>
      </c>
      <c r="M22" s="47"/>
      <c r="N22" s="47"/>
      <c r="O22" s="49"/>
      <c r="P22" s="49"/>
      <c r="Q22" s="49"/>
    </row>
    <row r="23" spans="1:27" s="16" customFormat="1" ht="46.5" customHeight="1" x14ac:dyDescent="0.3">
      <c r="A23" s="73" t="s">
        <v>60</v>
      </c>
      <c r="B23" s="76" t="s">
        <v>49</v>
      </c>
      <c r="C23" s="37">
        <f t="shared" si="22"/>
        <v>46168</v>
      </c>
      <c r="D23" s="37" t="str">
        <f t="shared" si="23"/>
        <v>火</v>
      </c>
      <c r="E23" s="37">
        <f>G23-4</f>
        <v>46168</v>
      </c>
      <c r="F23" s="37" t="str">
        <f t="shared" si="25"/>
        <v>火</v>
      </c>
      <c r="G23" s="37">
        <f t="shared" si="26"/>
        <v>46172</v>
      </c>
      <c r="H23" s="37" t="str">
        <f t="shared" si="27"/>
        <v>土</v>
      </c>
      <c r="I23" s="38">
        <v>46172</v>
      </c>
      <c r="J23" s="36" t="str">
        <f t="shared" si="28"/>
        <v>土</v>
      </c>
      <c r="K23" s="37">
        <f>I23+10</f>
        <v>46182</v>
      </c>
      <c r="L23" s="39" t="str">
        <f t="shared" si="30"/>
        <v>火</v>
      </c>
      <c r="M23" s="47"/>
      <c r="N23" s="47"/>
      <c r="O23" s="49"/>
      <c r="P23" s="49"/>
      <c r="Q23" s="49"/>
    </row>
    <row r="24" spans="1:27" s="16" customFormat="1" ht="46.5" customHeight="1" x14ac:dyDescent="0.3">
      <c r="A24" s="74" t="s">
        <v>40</v>
      </c>
      <c r="B24" s="75" t="s">
        <v>61</v>
      </c>
      <c r="C24" s="41">
        <f t="shared" si="22"/>
        <v>46170</v>
      </c>
      <c r="D24" s="41" t="str">
        <f t="shared" si="23"/>
        <v>木</v>
      </c>
      <c r="E24" s="41">
        <f t="shared" ref="E24" si="31">G24-3</f>
        <v>46170</v>
      </c>
      <c r="F24" s="41" t="str">
        <f t="shared" si="25"/>
        <v>木</v>
      </c>
      <c r="G24" s="41">
        <f t="shared" si="26"/>
        <v>46173</v>
      </c>
      <c r="H24" s="41" t="str">
        <f t="shared" si="27"/>
        <v>日</v>
      </c>
      <c r="I24" s="42">
        <v>46173</v>
      </c>
      <c r="J24" s="40" t="str">
        <f t="shared" si="28"/>
        <v>日</v>
      </c>
      <c r="K24" s="41">
        <f t="shared" ref="K24" si="32">I24+9</f>
        <v>46182</v>
      </c>
      <c r="L24" s="43" t="str">
        <f t="shared" si="30"/>
        <v>火</v>
      </c>
      <c r="M24" s="47"/>
      <c r="N24" s="47"/>
      <c r="O24" s="49"/>
      <c r="P24" s="49"/>
      <c r="Q24" s="49"/>
    </row>
    <row r="25" spans="1:27" s="16" customFormat="1" ht="46.5" customHeight="1" x14ac:dyDescent="0.3">
      <c r="M25" s="47"/>
      <c r="N25" s="47"/>
      <c r="O25" s="49"/>
      <c r="P25" s="49"/>
      <c r="Q25" s="49"/>
    </row>
    <row r="26" spans="1:27" customFormat="1" ht="46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47"/>
      <c r="N26" s="47"/>
      <c r="O26" s="49"/>
      <c r="P26" s="49"/>
      <c r="Q26" s="49"/>
    </row>
    <row r="27" spans="1:27" s="20" customFormat="1" ht="55.5" customHeight="1" x14ac:dyDescent="0.3">
      <c r="A27" s="50"/>
      <c r="B27" s="34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35"/>
      <c r="N27" s="34"/>
      <c r="O27" s="21"/>
      <c r="P27" s="21"/>
      <c r="Q27" s="21"/>
      <c r="R27" s="21"/>
      <c r="S27" s="19"/>
    </row>
    <row r="28" spans="1:27" s="16" customFormat="1" ht="30.75" customHeight="1" x14ac:dyDescent="0.3">
      <c r="A28" s="50" t="s">
        <v>34</v>
      </c>
      <c r="B28" s="45"/>
      <c r="C28" s="51"/>
      <c r="D28" s="51"/>
      <c r="E28" s="52"/>
      <c r="F28" s="53"/>
      <c r="G28" s="46"/>
      <c r="H28" s="48"/>
      <c r="I28" s="46"/>
      <c r="J28" s="48"/>
      <c r="K28" s="22"/>
      <c r="L28" s="22"/>
      <c r="M28" s="22"/>
      <c r="N28" s="22"/>
      <c r="O28" s="22"/>
      <c r="P28" s="22"/>
      <c r="Q28" s="22"/>
      <c r="R28" s="22"/>
      <c r="S28" s="19"/>
      <c r="T28" s="23"/>
      <c r="U28" s="23"/>
      <c r="V28" s="23"/>
      <c r="W28" s="23"/>
      <c r="X28" s="23"/>
      <c r="Y28" s="25"/>
      <c r="Z28" s="25"/>
      <c r="AA28" s="25"/>
    </row>
    <row r="29" spans="1:27" s="16" customFormat="1" ht="42" customHeight="1" x14ac:dyDescent="0.3">
      <c r="A29" s="50" t="s">
        <v>18</v>
      </c>
      <c r="B29" s="45"/>
      <c r="C29" s="46"/>
      <c r="D29" s="46"/>
      <c r="E29" s="47"/>
      <c r="F29" s="48"/>
      <c r="G29" s="46"/>
      <c r="H29" s="48"/>
      <c r="I29" s="46"/>
      <c r="J29" s="48"/>
      <c r="K29" s="24"/>
      <c r="L29" s="24"/>
      <c r="M29" s="24"/>
      <c r="N29" s="24"/>
      <c r="O29" s="24"/>
      <c r="P29" s="24"/>
      <c r="Q29" s="24"/>
      <c r="R29" s="24"/>
      <c r="S29" s="32"/>
      <c r="T29" s="26"/>
      <c r="U29" s="26"/>
      <c r="V29" s="32"/>
      <c r="W29" s="25"/>
      <c r="X29" s="25"/>
      <c r="Y29" s="25"/>
      <c r="Z29" s="25"/>
    </row>
    <row r="30" spans="1:27" s="16" customFormat="1" ht="42" customHeight="1" x14ac:dyDescent="0.3">
      <c r="A30" s="50" t="s">
        <v>35</v>
      </c>
      <c r="B30" s="34"/>
      <c r="C30" s="21"/>
      <c r="D30" s="21"/>
      <c r="E30" s="21"/>
      <c r="F30" s="21"/>
      <c r="G30" s="21"/>
      <c r="H30" s="21"/>
      <c r="I30" s="21"/>
      <c r="J30" s="21"/>
      <c r="Q30" s="25"/>
      <c r="R30" s="31"/>
      <c r="S30" s="26"/>
      <c r="T30" s="26"/>
      <c r="U30" s="32"/>
      <c r="V30" s="25"/>
      <c r="W30" s="25"/>
      <c r="X30" s="25"/>
      <c r="Y30" s="25"/>
      <c r="Z30" s="25"/>
    </row>
    <row r="31" spans="1:27" customFormat="1" ht="52.5" customHeight="1" x14ac:dyDescent="0.55000000000000004">
      <c r="A31" s="54" t="s">
        <v>19</v>
      </c>
    </row>
    <row r="32" spans="1:27" customFormat="1" ht="53.25" customHeight="1" thickBot="1" x14ac:dyDescent="0.35">
      <c r="A32" s="55" t="s">
        <v>6</v>
      </c>
      <c r="B32" s="112" t="s">
        <v>7</v>
      </c>
      <c r="C32" s="113"/>
      <c r="D32" s="113"/>
      <c r="E32" s="113"/>
      <c r="F32" s="114"/>
      <c r="G32" s="112" t="s">
        <v>20</v>
      </c>
      <c r="H32" s="113"/>
      <c r="I32" s="113"/>
      <c r="J32" s="113"/>
      <c r="K32" s="113"/>
      <c r="L32" s="113"/>
      <c r="M32" s="113"/>
      <c r="N32" s="113"/>
      <c r="O32" s="113"/>
      <c r="P32" s="113"/>
      <c r="Q32" s="114"/>
    </row>
    <row r="33" spans="1:17" customFormat="1" ht="57" customHeight="1" thickTop="1" x14ac:dyDescent="0.5">
      <c r="A33" s="110" t="s">
        <v>21</v>
      </c>
      <c r="B33" s="115" t="s">
        <v>22</v>
      </c>
      <c r="C33" s="116"/>
      <c r="D33" s="116"/>
      <c r="E33" s="116"/>
      <c r="F33" s="117"/>
      <c r="G33" s="56" t="s">
        <v>23</v>
      </c>
      <c r="H33" s="57"/>
      <c r="I33" s="58"/>
      <c r="J33" s="58"/>
      <c r="K33" s="58"/>
      <c r="L33" s="58"/>
      <c r="M33" s="59"/>
      <c r="N33" s="59"/>
      <c r="O33" s="60"/>
      <c r="P33" s="61"/>
      <c r="Q33" s="62" t="s">
        <v>16</v>
      </c>
    </row>
    <row r="34" spans="1:17" customFormat="1" ht="57" customHeight="1" x14ac:dyDescent="0.5">
      <c r="A34" s="111"/>
      <c r="B34" s="118"/>
      <c r="C34" s="119"/>
      <c r="D34" s="119"/>
      <c r="E34" s="119"/>
      <c r="F34" s="120"/>
      <c r="G34" s="63" t="s">
        <v>37</v>
      </c>
      <c r="H34" s="64"/>
      <c r="I34" s="65"/>
      <c r="J34" s="65"/>
      <c r="K34" s="65"/>
      <c r="L34" s="65"/>
      <c r="M34" s="66"/>
      <c r="N34" s="66"/>
      <c r="O34" s="65"/>
      <c r="P34" s="67"/>
      <c r="Q34" s="68" t="s">
        <v>24</v>
      </c>
    </row>
    <row r="35" spans="1:17" customFormat="1" ht="57" customHeight="1" x14ac:dyDescent="0.3">
      <c r="A35" s="108" t="s">
        <v>25</v>
      </c>
      <c r="B35" s="100" t="s">
        <v>26</v>
      </c>
      <c r="C35" s="101"/>
      <c r="D35" s="101"/>
      <c r="E35" s="101"/>
      <c r="F35" s="102"/>
      <c r="G35" s="69" t="s">
        <v>27</v>
      </c>
      <c r="H35" s="70"/>
      <c r="I35" s="70"/>
      <c r="J35" s="70"/>
      <c r="K35" s="70"/>
      <c r="L35" s="70"/>
      <c r="M35" s="70"/>
      <c r="N35" s="70"/>
      <c r="O35" s="70"/>
      <c r="P35" s="106" t="s">
        <v>28</v>
      </c>
      <c r="Q35" s="107"/>
    </row>
    <row r="36" spans="1:17" customFormat="1" ht="54.75" customHeight="1" x14ac:dyDescent="0.3">
      <c r="A36" s="109"/>
      <c r="B36" s="103"/>
      <c r="C36" s="104"/>
      <c r="D36" s="104"/>
      <c r="E36" s="104"/>
      <c r="F36" s="105"/>
      <c r="G36" s="63" t="s">
        <v>29</v>
      </c>
      <c r="H36" s="71"/>
      <c r="I36" s="71"/>
      <c r="J36" s="71"/>
      <c r="K36" s="71"/>
      <c r="L36" s="71"/>
      <c r="M36" s="71"/>
      <c r="N36" s="71"/>
      <c r="O36" s="71"/>
      <c r="P36" s="67"/>
      <c r="Q36" s="68" t="s">
        <v>30</v>
      </c>
    </row>
    <row r="37" spans="1:17" customFormat="1" ht="54.75" customHeight="1" x14ac:dyDescent="0.3">
      <c r="A37" s="72" t="s">
        <v>31</v>
      </c>
    </row>
    <row r="38" spans="1:17" customFormat="1" ht="54.75" customHeight="1" x14ac:dyDescent="0.3">
      <c r="A38" s="72" t="s">
        <v>32</v>
      </c>
    </row>
    <row r="39" spans="1:17" customFormat="1" ht="54.75" customHeight="1" x14ac:dyDescent="0.3">
      <c r="A39" s="44" t="s">
        <v>33</v>
      </c>
    </row>
    <row r="40" spans="1:17" customFormat="1" ht="54.75" customHeight="1" x14ac:dyDescent="0.3">
      <c r="A40" s="44" t="s">
        <v>36</v>
      </c>
    </row>
    <row r="41" spans="1:17" x14ac:dyDescent="0.25">
      <c r="Q41" s="27"/>
    </row>
    <row r="42" spans="1:17" ht="44.25" customHeight="1" x14ac:dyDescent="0.25"/>
  </sheetData>
  <mergeCells count="22">
    <mergeCell ref="B35:F36"/>
    <mergeCell ref="P35:Q35"/>
    <mergeCell ref="A35:A36"/>
    <mergeCell ref="A33:A34"/>
    <mergeCell ref="B32:F32"/>
    <mergeCell ref="G32:Q32"/>
    <mergeCell ref="B33:F34"/>
    <mergeCell ref="G5:H5"/>
    <mergeCell ref="G6:H8"/>
    <mergeCell ref="A5:A9"/>
    <mergeCell ref="B5:B9"/>
    <mergeCell ref="C5:F5"/>
    <mergeCell ref="C6:D8"/>
    <mergeCell ref="E6:F8"/>
    <mergeCell ref="K6:L8"/>
    <mergeCell ref="I9:J9"/>
    <mergeCell ref="K9:L9"/>
    <mergeCell ref="I6:J8"/>
    <mergeCell ref="S1:W1"/>
    <mergeCell ref="V3:W3"/>
    <mergeCell ref="I5:J5"/>
    <mergeCell ref="K5:L5"/>
  </mergeCells>
  <phoneticPr fontId="27"/>
  <pageMargins left="0.9055118110236221" right="0.51181102362204722" top="0.74803149606299213" bottom="0.55118110236220474" header="0.31496062992125984" footer="0.31496062992125984"/>
  <pageSetup paperSize="9" scale="2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LCB</vt:lpstr>
      <vt:lpstr>LCB!Print_Area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2026-03-18T02:15:46Z</cp:lastPrinted>
  <dcterms:created xsi:type="dcterms:W3CDTF">2016-08-19T05:50:55Z</dcterms:created>
  <dcterms:modified xsi:type="dcterms:W3CDTF">2026-04-03T01:21:29Z</dcterms:modified>
</cp:coreProperties>
</file>