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E62E1D7-0B91-4600-8B4B-D9BCACC8B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C14" i="2" s="1"/>
  <c r="D14" i="2" s="1"/>
  <c r="E12" i="2"/>
  <c r="E18" i="2"/>
  <c r="C18" i="2" s="1"/>
  <c r="D18" i="2" s="1"/>
  <c r="G18" i="2"/>
  <c r="H18" i="2" s="1"/>
  <c r="J18" i="2"/>
  <c r="K18" i="2"/>
  <c r="L18" i="2" s="1"/>
  <c r="E19" i="2"/>
  <c r="F19" i="2" s="1"/>
  <c r="G19" i="2"/>
  <c r="H19" i="2" s="1"/>
  <c r="J19" i="2"/>
  <c r="K19" i="2"/>
  <c r="L19" i="2" s="1"/>
  <c r="C20" i="2"/>
  <c r="D20" i="2" s="1"/>
  <c r="E20" i="2"/>
  <c r="F20" i="2" s="1"/>
  <c r="G20" i="2"/>
  <c r="H20" i="2" s="1"/>
  <c r="J20" i="2"/>
  <c r="K20" i="2"/>
  <c r="L20" i="2" s="1"/>
  <c r="C12" i="2"/>
  <c r="D12" i="2" s="1"/>
  <c r="G12" i="2"/>
  <c r="H12" i="2" s="1"/>
  <c r="J12" i="2"/>
  <c r="K12" i="2"/>
  <c r="L12" i="2" s="1"/>
  <c r="E13" i="2"/>
  <c r="C13" i="2" s="1"/>
  <c r="D13" i="2" s="1"/>
  <c r="G13" i="2"/>
  <c r="H13" i="2" s="1"/>
  <c r="J13" i="2"/>
  <c r="K13" i="2"/>
  <c r="L13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E17" i="2"/>
  <c r="F17" i="2" s="1"/>
  <c r="G17" i="2"/>
  <c r="H17" i="2" s="1"/>
  <c r="J17" i="2"/>
  <c r="K17" i="2"/>
  <c r="L17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F10" i="2" s="1"/>
  <c r="C10" i="2" l="1"/>
  <c r="D10" i="2" s="1"/>
  <c r="C11" i="2"/>
  <c r="D11" i="2" s="1"/>
  <c r="F16" i="2"/>
  <c r="F13" i="2"/>
  <c r="F15" i="2"/>
  <c r="F18" i="2"/>
  <c r="C19" i="2"/>
  <c r="D19" i="2" s="1"/>
  <c r="C17" i="2"/>
  <c r="D17" i="2" s="1"/>
  <c r="F14" i="2"/>
  <c r="F12" i="2"/>
</calcChain>
</file>

<file path=xl/sharedStrings.xml><?xml version="1.0" encoding="utf-8"?>
<sst xmlns="http://schemas.openxmlformats.org/spreadsheetml/2006/main" count="59" uniqueCount="57">
  <si>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</si>
  <si>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</si>
  <si>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</si>
  <si>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</si>
  <si>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</si>
  <si>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</si>
  <si>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</si>
  <si>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</si>
  <si>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</si>
  <si>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</si>
  <si>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</si>
  <si>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</si>
  <si>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</si>
  <si>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</si>
  <si>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</si>
  <si>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</si>
  <si>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</si>
  <si>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</si>
  <si>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</si>
  <si>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</si>
  <si>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</si>
  <si>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</si>
  <si>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</si>
  <si>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</si>
  <si>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</si>
  <si>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</si>
  <si>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</si>
  <si>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</si>
  <si>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</si>
  <si>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</si>
  <si>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</si>
  <si>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</si>
  <si>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</si>
  <si>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</si>
  <si>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</si>
  <si>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</si>
  <si>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</si>
  <si>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YM IMMENSE</t>
    <phoneticPr fontId="4"/>
  </si>
  <si>
    <t>404S</t>
    <phoneticPr fontId="4"/>
  </si>
  <si>
    <t>0111W</t>
  </si>
  <si>
    <t>245S</t>
  </si>
  <si>
    <t>HORAI BRIDGE</t>
  </si>
  <si>
    <t>223S</t>
  </si>
  <si>
    <t>MOL EXPERIENCE</t>
  </si>
  <si>
    <t>0103W</t>
  </si>
  <si>
    <t>NYK FUTAGO</t>
  </si>
  <si>
    <t>0107W</t>
  </si>
  <si>
    <t>YM INCEPTION</t>
  </si>
  <si>
    <t>NYK CONSTELLATION</t>
  </si>
  <si>
    <t>DELPHINUS C</t>
  </si>
  <si>
    <t>224S</t>
  </si>
  <si>
    <t>★HORAI BRIDGE</t>
    <phoneticPr fontId="4"/>
  </si>
  <si>
    <t>0001W</t>
  </si>
  <si>
    <t>※HMM INTEGRAL</t>
    <phoneticPr fontId="4"/>
  </si>
  <si>
    <t>★※Omit by Carrier</t>
    <phoneticPr fontId="4"/>
  </si>
  <si>
    <t>274S</t>
  </si>
  <si>
    <t>※YM IMPROVEMENT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</si>
</sst>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20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179" fontId="24" fillId="0" borderId="24" xfId="1" applyNumberFormat="1" applyFont="1" applyFill="1" applyBorder="1" applyAlignment="1" applyProtection="1">
      <alignment horizontal="center" vertical="center"/>
      <protection locked="0"/>
    </xf>
    <xf numFmtId="49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</cellXfs>
  <cellStyles count="13420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42" xfId="13413" xr:uid="{8DBED435-7455-4DE6-A5BD-0CEB1B2CD055}"/>
    <cellStyle name="標準 43" xfId="13415" xr:uid="{081A04B3-A885-485B-A1E4-4BB17906918F}"/>
    <cellStyle name="標準 44" xfId="13417" xr:uid="{C49512E3-D959-4E2B-9A9D-6B8A77C9DE24}"/>
    <cellStyle name="標準 45" xfId="13416" xr:uid="{B8EC42E1-29EF-4A5B-B10B-41EFB393B8D6}"/>
    <cellStyle name="標準 46" xfId="13414" xr:uid="{47E94661-05F7-457E-8468-C5D6580DD314}"/>
    <cellStyle name="標準 47" xfId="13418" xr:uid="{FE3FCBC5-3D4F-4171-95F8-6A95DC335A35}"/>
    <cellStyle name="標準 48" xfId="13419" xr:uid="{DB29C43D-350E-4032-9576-99DF6A16A188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16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119061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13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591960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A10" zoomScale="40" zoomScaleNormal="40" zoomScaleSheetLayoutView="40" zoomScalePageLayoutView="40" workbookViewId="0">
      <selection activeCell="C24" sqref="C2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1" t="s">
        <v>19</v>
      </c>
      <c r="O1" s="81"/>
      <c r="P1" s="81"/>
      <c r="Q1" s="81"/>
      <c r="R1" s="81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2"/>
      <c r="L3" s="82"/>
      <c r="M3" s="7"/>
      <c r="N3" s="7"/>
      <c r="O3" s="10"/>
      <c r="P3" s="12" t="s">
        <v>1</v>
      </c>
      <c r="Q3" s="83">
        <v>46132</v>
      </c>
      <c r="R3" s="83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84" t="s">
        <v>3</v>
      </c>
      <c r="B5" s="87" t="s">
        <v>4</v>
      </c>
      <c r="C5" s="87" t="s">
        <v>5</v>
      </c>
      <c r="D5" s="87"/>
      <c r="E5" s="87"/>
      <c r="F5" s="87"/>
      <c r="G5" s="87" t="s">
        <v>6</v>
      </c>
      <c r="H5" s="87"/>
      <c r="I5" s="87" t="s">
        <v>7</v>
      </c>
      <c r="J5" s="87"/>
      <c r="K5" s="90" t="s">
        <v>8</v>
      </c>
      <c r="L5" s="91"/>
      <c r="M5" s="16"/>
    </row>
    <row r="6" spans="1:20" s="17" customFormat="1" ht="37.5" customHeight="1">
      <c r="A6" s="85"/>
      <c r="B6" s="88"/>
      <c r="C6" s="92" t="s">
        <v>9</v>
      </c>
      <c r="D6" s="92"/>
      <c r="E6" s="92" t="s">
        <v>17</v>
      </c>
      <c r="F6" s="92"/>
      <c r="G6" s="92" t="s">
        <v>17</v>
      </c>
      <c r="H6" s="92"/>
      <c r="I6" s="92" t="s">
        <v>18</v>
      </c>
      <c r="J6" s="92"/>
      <c r="K6" s="97" t="s">
        <v>10</v>
      </c>
      <c r="L6" s="98"/>
      <c r="M6" s="16"/>
    </row>
    <row r="7" spans="1:20" s="17" customFormat="1" ht="37.5" customHeight="1">
      <c r="A7" s="85"/>
      <c r="B7" s="88"/>
      <c r="C7" s="92"/>
      <c r="D7" s="92"/>
      <c r="E7" s="92"/>
      <c r="F7" s="92"/>
      <c r="G7" s="92"/>
      <c r="H7" s="92"/>
      <c r="I7" s="92"/>
      <c r="J7" s="92"/>
      <c r="K7" s="97"/>
      <c r="L7" s="98"/>
      <c r="M7" s="16"/>
    </row>
    <row r="8" spans="1:20" s="17" customFormat="1" ht="37.5" customHeight="1">
      <c r="A8" s="85"/>
      <c r="B8" s="88"/>
      <c r="C8" s="92"/>
      <c r="D8" s="92"/>
      <c r="E8" s="92"/>
      <c r="F8" s="92"/>
      <c r="G8" s="92"/>
      <c r="H8" s="92"/>
      <c r="I8" s="92"/>
      <c r="J8" s="92"/>
      <c r="K8" s="97"/>
      <c r="L8" s="98"/>
      <c r="M8" s="16"/>
    </row>
    <row r="9" spans="1:20" s="18" customFormat="1" ht="37.5" customHeight="1">
      <c r="A9" s="86"/>
      <c r="B9" s="89"/>
      <c r="C9" s="63"/>
      <c r="D9" s="63"/>
      <c r="E9" s="63"/>
      <c r="F9" s="63"/>
      <c r="G9" s="93"/>
      <c r="H9" s="93"/>
      <c r="I9" s="94" t="s">
        <v>11</v>
      </c>
      <c r="J9" s="94"/>
      <c r="K9" s="95" t="s">
        <v>36</v>
      </c>
      <c r="L9" s="96"/>
      <c r="M9" s="16"/>
    </row>
    <row r="10" spans="1:20" s="20" customFormat="1" ht="43.5" customHeight="1">
      <c r="A10" s="77" t="s">
        <v>37</v>
      </c>
      <c r="B10" s="51" t="s">
        <v>38</v>
      </c>
      <c r="C10" s="51">
        <f>E10</f>
        <v>46134</v>
      </c>
      <c r="D10" s="52" t="str">
        <f>TEXT(C10,"aaa")</f>
        <v>水</v>
      </c>
      <c r="E10" s="51">
        <f t="shared" ref="E10" si="0">I10-2</f>
        <v>46134</v>
      </c>
      <c r="F10" s="52" t="str">
        <f>TEXT(E10,"aaa")</f>
        <v>水</v>
      </c>
      <c r="G10" s="53">
        <f>I10</f>
        <v>46136</v>
      </c>
      <c r="H10" s="54" t="str">
        <f>TEXT(G10,"aaa")</f>
        <v>金</v>
      </c>
      <c r="I10" s="53">
        <v>46136</v>
      </c>
      <c r="J10" s="54" t="str">
        <f>TEXT(I10,"aaa")</f>
        <v>金</v>
      </c>
      <c r="K10" s="53">
        <f t="shared" ref="K10" si="1">I10+12</f>
        <v>46148</v>
      </c>
      <c r="L10" s="55" t="str">
        <f>TEXT(K10,"aaa")</f>
        <v>水</v>
      </c>
      <c r="M10" s="45"/>
    </row>
    <row r="11" spans="1:20" s="20" customFormat="1" ht="43.5" customHeight="1">
      <c r="A11" s="77" t="s">
        <v>53</v>
      </c>
      <c r="B11" s="51" t="s">
        <v>52</v>
      </c>
      <c r="C11" s="51">
        <f>E11</f>
        <v>46135</v>
      </c>
      <c r="D11" s="52" t="str">
        <f>TEXT(C11,"aaa")</f>
        <v>木</v>
      </c>
      <c r="E11" s="51">
        <f>I11-4</f>
        <v>46135</v>
      </c>
      <c r="F11" s="52" t="str">
        <f>TEXT(E11,"aaa")</f>
        <v>木</v>
      </c>
      <c r="G11" s="53">
        <f>I11</f>
        <v>46139</v>
      </c>
      <c r="H11" s="54" t="str">
        <f>TEXT(G11,"aaa")</f>
        <v>月</v>
      </c>
      <c r="I11" s="53">
        <v>46139</v>
      </c>
      <c r="J11" s="54" t="str">
        <f>TEXT(I11,"aaa")</f>
        <v>月</v>
      </c>
      <c r="K11" s="53">
        <f>I11+16</f>
        <v>46155</v>
      </c>
      <c r="L11" s="55" t="str">
        <f>TEXT(K11,"aaa")</f>
        <v>水</v>
      </c>
      <c r="M11" s="45"/>
    </row>
    <row r="12" spans="1:20" s="20" customFormat="1" ht="43.5" customHeight="1">
      <c r="A12" s="77" t="s">
        <v>51</v>
      </c>
      <c r="B12" s="51" t="s">
        <v>42</v>
      </c>
      <c r="C12" s="79">
        <f t="shared" ref="C12:C17" si="2">E12</f>
        <v>46140</v>
      </c>
      <c r="D12" s="80" t="str">
        <f t="shared" ref="D12:D17" si="3">TEXT(C12,"aaa")</f>
        <v>火</v>
      </c>
      <c r="E12" s="79">
        <f>I12-3</f>
        <v>46140</v>
      </c>
      <c r="F12" s="80" t="str">
        <f t="shared" ref="F12:F17" si="4">TEXT(E12,"aaa")</f>
        <v>火</v>
      </c>
      <c r="G12" s="53">
        <f t="shared" ref="G12:G17" si="5">I12</f>
        <v>46143</v>
      </c>
      <c r="H12" s="54" t="str">
        <f t="shared" ref="H12:H17" si="6">TEXT(G12,"aaa")</f>
        <v>金</v>
      </c>
      <c r="I12" s="53">
        <v>46143</v>
      </c>
      <c r="J12" s="54" t="str">
        <f t="shared" ref="J12:J17" si="7">TEXT(I12,"aaa")</f>
        <v>金</v>
      </c>
      <c r="K12" s="53">
        <f t="shared" ref="K12" si="8">I12+12</f>
        <v>46155</v>
      </c>
      <c r="L12" s="55" t="str">
        <f t="shared" ref="L12:L17" si="9">TEXT(K12,"aaa")</f>
        <v>水</v>
      </c>
    </row>
    <row r="13" spans="1:20" s="20" customFormat="1" ht="43.5" customHeight="1">
      <c r="A13" s="77" t="s">
        <v>43</v>
      </c>
      <c r="B13" s="51" t="s">
        <v>44</v>
      </c>
      <c r="C13" s="51">
        <f t="shared" si="2"/>
        <v>46142</v>
      </c>
      <c r="D13" s="52" t="str">
        <f t="shared" si="3"/>
        <v>木</v>
      </c>
      <c r="E13" s="51">
        <f>I13-4</f>
        <v>46142</v>
      </c>
      <c r="F13" s="52" t="str">
        <f t="shared" si="4"/>
        <v>木</v>
      </c>
      <c r="G13" s="53">
        <f t="shared" si="5"/>
        <v>46146</v>
      </c>
      <c r="H13" s="54" t="str">
        <f t="shared" si="6"/>
        <v>月</v>
      </c>
      <c r="I13" s="53">
        <v>46146</v>
      </c>
      <c r="J13" s="54" t="str">
        <f t="shared" si="7"/>
        <v>月</v>
      </c>
      <c r="K13" s="53">
        <f>I13+16</f>
        <v>46162</v>
      </c>
      <c r="L13" s="55" t="str">
        <f t="shared" si="9"/>
        <v>水</v>
      </c>
    </row>
    <row r="14" spans="1:20" s="20" customFormat="1" ht="43.5" customHeight="1">
      <c r="A14" s="77" t="s">
        <v>54</v>
      </c>
      <c r="B14" s="51"/>
      <c r="C14" s="79">
        <f t="shared" si="2"/>
        <v>46143</v>
      </c>
      <c r="D14" s="80" t="str">
        <f t="shared" si="3"/>
        <v>金</v>
      </c>
      <c r="E14" s="79">
        <f>I14-7</f>
        <v>46143</v>
      </c>
      <c r="F14" s="80" t="str">
        <f t="shared" si="4"/>
        <v>金</v>
      </c>
      <c r="G14" s="53">
        <f t="shared" si="5"/>
        <v>46150</v>
      </c>
      <c r="H14" s="54" t="str">
        <f t="shared" si="6"/>
        <v>金</v>
      </c>
      <c r="I14" s="53">
        <v>46150</v>
      </c>
      <c r="J14" s="54" t="str">
        <f t="shared" si="7"/>
        <v>金</v>
      </c>
      <c r="K14" s="53">
        <f t="shared" ref="K14" si="10">I14+12</f>
        <v>46162</v>
      </c>
      <c r="L14" s="55" t="str">
        <f t="shared" si="9"/>
        <v>水</v>
      </c>
    </row>
    <row r="15" spans="1:20" s="20" customFormat="1" ht="43.5" customHeight="1">
      <c r="A15" s="77" t="s">
        <v>45</v>
      </c>
      <c r="B15" s="51" t="s">
        <v>46</v>
      </c>
      <c r="C15" s="51">
        <f t="shared" si="2"/>
        <v>46149</v>
      </c>
      <c r="D15" s="52" t="str">
        <f t="shared" si="3"/>
        <v>木</v>
      </c>
      <c r="E15" s="51">
        <f>I15-4</f>
        <v>46149</v>
      </c>
      <c r="F15" s="52" t="str">
        <f t="shared" si="4"/>
        <v>木</v>
      </c>
      <c r="G15" s="53">
        <f t="shared" si="5"/>
        <v>46153</v>
      </c>
      <c r="H15" s="54" t="str">
        <f t="shared" si="6"/>
        <v>月</v>
      </c>
      <c r="I15" s="53">
        <v>46153</v>
      </c>
      <c r="J15" s="54" t="str">
        <f t="shared" si="7"/>
        <v>月</v>
      </c>
      <c r="K15" s="53">
        <f>I15+16</f>
        <v>46169</v>
      </c>
      <c r="L15" s="55" t="str">
        <f t="shared" si="9"/>
        <v>水</v>
      </c>
    </row>
    <row r="16" spans="1:20" s="20" customFormat="1" ht="43.5" customHeight="1">
      <c r="A16" s="77" t="s">
        <v>47</v>
      </c>
      <c r="B16" s="51" t="s">
        <v>40</v>
      </c>
      <c r="C16" s="51">
        <f t="shared" si="2"/>
        <v>46155</v>
      </c>
      <c r="D16" s="52" t="str">
        <f t="shared" si="3"/>
        <v>水</v>
      </c>
      <c r="E16" s="51">
        <f t="shared" ref="E16" si="11">I16-2</f>
        <v>46155</v>
      </c>
      <c r="F16" s="52" t="str">
        <f t="shared" si="4"/>
        <v>水</v>
      </c>
      <c r="G16" s="53">
        <f t="shared" si="5"/>
        <v>46157</v>
      </c>
      <c r="H16" s="54" t="str">
        <f t="shared" si="6"/>
        <v>金</v>
      </c>
      <c r="I16" s="53">
        <v>46157</v>
      </c>
      <c r="J16" s="54" t="str">
        <f t="shared" si="7"/>
        <v>金</v>
      </c>
      <c r="K16" s="53">
        <f t="shared" ref="K16" si="12">I16+12</f>
        <v>46169</v>
      </c>
      <c r="L16" s="55" t="str">
        <f t="shared" si="9"/>
        <v>水</v>
      </c>
    </row>
    <row r="17" spans="1:17" s="20" customFormat="1" ht="43.5" customHeight="1">
      <c r="A17" s="77" t="s">
        <v>48</v>
      </c>
      <c r="B17" s="51" t="s">
        <v>39</v>
      </c>
      <c r="C17" s="51">
        <f t="shared" si="2"/>
        <v>46156</v>
      </c>
      <c r="D17" s="52" t="str">
        <f t="shared" si="3"/>
        <v>木</v>
      </c>
      <c r="E17" s="51">
        <f>I17-4</f>
        <v>46156</v>
      </c>
      <c r="F17" s="52" t="str">
        <f t="shared" si="4"/>
        <v>木</v>
      </c>
      <c r="G17" s="53">
        <f t="shared" si="5"/>
        <v>46160</v>
      </c>
      <c r="H17" s="54" t="str">
        <f t="shared" si="6"/>
        <v>月</v>
      </c>
      <c r="I17" s="53">
        <v>46160</v>
      </c>
      <c r="J17" s="54" t="str">
        <f t="shared" si="7"/>
        <v>月</v>
      </c>
      <c r="K17" s="53">
        <f>I17+16</f>
        <v>46176</v>
      </c>
      <c r="L17" s="55" t="str">
        <f t="shared" si="9"/>
        <v>水</v>
      </c>
    </row>
    <row r="18" spans="1:17" s="20" customFormat="1" ht="43.5" customHeight="1">
      <c r="A18" s="77" t="s">
        <v>56</v>
      </c>
      <c r="B18" s="51" t="s">
        <v>55</v>
      </c>
      <c r="C18" s="51">
        <f t="shared" ref="C18:C20" si="13">E18</f>
        <v>46162</v>
      </c>
      <c r="D18" s="52" t="str">
        <f t="shared" ref="D18:D20" si="14">TEXT(C18,"aaa")</f>
        <v>水</v>
      </c>
      <c r="E18" s="51">
        <f t="shared" ref="E18" si="15">I18-2</f>
        <v>46162</v>
      </c>
      <c r="F18" s="52" t="str">
        <f t="shared" ref="F18:F20" si="16">TEXT(E18,"aaa")</f>
        <v>水</v>
      </c>
      <c r="G18" s="53">
        <f t="shared" ref="G18:G20" si="17">I18</f>
        <v>46164</v>
      </c>
      <c r="H18" s="54" t="str">
        <f t="shared" ref="H18:H20" si="18">TEXT(G18,"aaa")</f>
        <v>金</v>
      </c>
      <c r="I18" s="53">
        <v>46164</v>
      </c>
      <c r="J18" s="54" t="str">
        <f t="shared" ref="J18:J20" si="19">TEXT(I18,"aaa")</f>
        <v>金</v>
      </c>
      <c r="K18" s="53">
        <f t="shared" ref="K18" si="20">I18+12</f>
        <v>46176</v>
      </c>
      <c r="L18" s="55" t="str">
        <f t="shared" ref="L18:L20" si="21">TEXT(K18,"aaa")</f>
        <v>水</v>
      </c>
    </row>
    <row r="19" spans="1:17" s="20" customFormat="1" ht="43.5" customHeight="1">
      <c r="A19" s="77" t="s">
        <v>49</v>
      </c>
      <c r="B19" s="51" t="s">
        <v>39</v>
      </c>
      <c r="C19" s="51">
        <f t="shared" si="13"/>
        <v>46163</v>
      </c>
      <c r="D19" s="52" t="str">
        <f t="shared" si="14"/>
        <v>木</v>
      </c>
      <c r="E19" s="51">
        <f>I19-4</f>
        <v>46163</v>
      </c>
      <c r="F19" s="52" t="str">
        <f t="shared" si="16"/>
        <v>木</v>
      </c>
      <c r="G19" s="53">
        <f t="shared" si="17"/>
        <v>46167</v>
      </c>
      <c r="H19" s="54" t="str">
        <f t="shared" si="18"/>
        <v>月</v>
      </c>
      <c r="I19" s="53">
        <v>46167</v>
      </c>
      <c r="J19" s="54" t="str">
        <f t="shared" si="19"/>
        <v>月</v>
      </c>
      <c r="K19" s="53">
        <f>I19+16</f>
        <v>46183</v>
      </c>
      <c r="L19" s="55" t="str">
        <f t="shared" si="21"/>
        <v>水</v>
      </c>
      <c r="M19" s="45"/>
    </row>
    <row r="20" spans="1:17" s="20" customFormat="1" ht="43.5" customHeight="1">
      <c r="A20" s="78" t="s">
        <v>41</v>
      </c>
      <c r="B20" s="56" t="s">
        <v>50</v>
      </c>
      <c r="C20" s="56">
        <f t="shared" si="13"/>
        <v>46169</v>
      </c>
      <c r="D20" s="57" t="str">
        <f t="shared" si="14"/>
        <v>水</v>
      </c>
      <c r="E20" s="56">
        <f t="shared" ref="E20" si="22">I20-2</f>
        <v>46169</v>
      </c>
      <c r="F20" s="57" t="str">
        <f t="shared" si="16"/>
        <v>水</v>
      </c>
      <c r="G20" s="58">
        <f t="shared" si="17"/>
        <v>46171</v>
      </c>
      <c r="H20" s="59" t="str">
        <f t="shared" si="18"/>
        <v>金</v>
      </c>
      <c r="I20" s="58">
        <v>46171</v>
      </c>
      <c r="J20" s="59" t="str">
        <f t="shared" si="19"/>
        <v>金</v>
      </c>
      <c r="K20" s="58">
        <f t="shared" ref="K20" si="23">I20+12</f>
        <v>46183</v>
      </c>
      <c r="L20" s="60" t="str">
        <f t="shared" si="21"/>
        <v>水</v>
      </c>
      <c r="M20" s="45"/>
    </row>
    <row r="21" spans="1:17" s="20" customFormat="1" ht="43.5" customHeight="1">
      <c r="M21" s="45"/>
    </row>
    <row r="22" spans="1:17" s="20" customFormat="1" ht="43.5" customHeight="1">
      <c r="M22" s="45"/>
    </row>
    <row r="23" spans="1:17" s="20" customFormat="1" ht="43.5" customHeight="1">
      <c r="M23" s="45"/>
    </row>
    <row r="24" spans="1:17" s="17" customFormat="1" ht="43.5" customHeight="1">
      <c r="M24" s="20"/>
      <c r="N24" s="22"/>
    </row>
    <row r="25" spans="1:17" s="17" customFormat="1" ht="43.5" customHeight="1">
      <c r="M25" s="20"/>
    </row>
    <row r="26" spans="1:17" s="17" customFormat="1" ht="43.5" customHeight="1">
      <c r="A26" s="50"/>
      <c r="B26" s="50"/>
      <c r="C26" s="46"/>
      <c r="D26" s="47"/>
      <c r="E26" s="46"/>
      <c r="F26" s="47"/>
      <c r="G26" s="48"/>
      <c r="H26" s="49"/>
      <c r="I26" s="48"/>
      <c r="J26" s="49"/>
      <c r="K26" s="48"/>
      <c r="L26" s="49"/>
      <c r="M26" s="19"/>
    </row>
    <row r="27" spans="1:17" s="17" customFormat="1" ht="43.5" customHeight="1">
      <c r="A27" s="114" t="s">
        <v>28</v>
      </c>
      <c r="B27" s="114"/>
      <c r="C27" s="114"/>
      <c r="D27" s="114"/>
      <c r="M27" s="21"/>
    </row>
    <row r="28" spans="1:17" s="17" customFormat="1" ht="28.5">
      <c r="A28" s="64" t="s">
        <v>30</v>
      </c>
      <c r="B28" s="65"/>
      <c r="C28" s="65"/>
      <c r="D28" s="65"/>
      <c r="E28" s="65"/>
      <c r="F28"/>
      <c r="G28"/>
      <c r="H28" s="4"/>
      <c r="I28" s="4"/>
      <c r="J28" s="4"/>
      <c r="K28" s="4"/>
      <c r="L28" s="4"/>
      <c r="M28" s="66"/>
      <c r="N28" s="4"/>
      <c r="O28" s="67"/>
      <c r="P28" s="67"/>
      <c r="Q28" s="67"/>
    </row>
    <row r="29" spans="1:17" s="17" customFormat="1" ht="28.5">
      <c r="A29" s="68" t="s">
        <v>31</v>
      </c>
      <c r="B29" s="69"/>
      <c r="C29"/>
      <c r="D29"/>
      <c r="E29" s="65"/>
      <c r="F29"/>
      <c r="G29"/>
      <c r="H29" s="4"/>
      <c r="I29" s="4"/>
      <c r="J29" s="4"/>
      <c r="K29" s="4"/>
      <c r="L29" s="4"/>
      <c r="M29" s="66"/>
      <c r="N29" s="4"/>
      <c r="O29" s="67"/>
      <c r="P29" s="67"/>
      <c r="Q29" s="67"/>
    </row>
    <row r="30" spans="1:17" s="17" customFormat="1" ht="28.5">
      <c r="A30" s="68" t="s">
        <v>32</v>
      </c>
      <c r="B30" s="69"/>
      <c r="C30" s="69"/>
      <c r="D30" s="69"/>
      <c r="E30" s="69"/>
      <c r="F30"/>
      <c r="G30"/>
      <c r="H30"/>
      <c r="I30" s="4"/>
      <c r="J30" s="4"/>
      <c r="K30" s="4"/>
      <c r="L30" s="4"/>
      <c r="M30" s="66"/>
      <c r="N30" s="4"/>
      <c r="O30" s="67"/>
      <c r="P30" s="67"/>
      <c r="Q30" s="67"/>
    </row>
    <row r="31" spans="1:17" ht="43.5" customHeight="1" thickBot="1">
      <c r="A31" s="23" t="s">
        <v>12</v>
      </c>
      <c r="B31" s="111" t="s">
        <v>13</v>
      </c>
      <c r="C31" s="112"/>
      <c r="D31" s="112"/>
      <c r="E31" s="112"/>
      <c r="F31" s="113"/>
      <c r="G31" s="111" t="s">
        <v>14</v>
      </c>
      <c r="H31" s="112"/>
      <c r="I31" s="112"/>
      <c r="J31" s="61"/>
      <c r="K31" s="61"/>
      <c r="L31" s="61"/>
      <c r="M31" s="62"/>
    </row>
    <row r="32" spans="1:17" ht="49.5" customHeight="1" thickTop="1">
      <c r="A32" s="99" t="s">
        <v>15</v>
      </c>
      <c r="B32" s="101" t="s">
        <v>20</v>
      </c>
      <c r="C32" s="102"/>
      <c r="D32" s="102"/>
      <c r="E32" s="102"/>
      <c r="F32" s="103"/>
      <c r="G32" s="30" t="s">
        <v>21</v>
      </c>
      <c r="H32" s="31"/>
      <c r="I32" s="32"/>
      <c r="J32" s="33"/>
      <c r="K32" s="33"/>
      <c r="L32" s="34" t="s">
        <v>22</v>
      </c>
      <c r="M32" s="35"/>
    </row>
    <row r="33" spans="1:19" ht="49.5" customHeight="1">
      <c r="A33" s="100"/>
      <c r="B33" s="104"/>
      <c r="C33" s="105"/>
      <c r="D33" s="105"/>
      <c r="E33" s="105"/>
      <c r="F33" s="106"/>
      <c r="G33" s="25" t="s">
        <v>23</v>
      </c>
      <c r="H33" s="24"/>
      <c r="I33" s="26"/>
      <c r="J33" s="27"/>
      <c r="K33" s="27"/>
      <c r="L33" s="29"/>
      <c r="M33" s="36"/>
    </row>
    <row r="34" spans="1:19" ht="49.5" customHeight="1">
      <c r="A34" s="107" t="s">
        <v>29</v>
      </c>
      <c r="B34" s="109" t="s">
        <v>27</v>
      </c>
      <c r="C34" s="110"/>
      <c r="D34" s="110"/>
      <c r="E34" s="110"/>
      <c r="F34" s="110"/>
      <c r="G34" s="38" t="s">
        <v>24</v>
      </c>
      <c r="H34" s="39"/>
      <c r="I34" s="39"/>
      <c r="J34" s="39"/>
      <c r="K34" s="40" t="s">
        <v>25</v>
      </c>
      <c r="L34" s="39"/>
      <c r="M34" s="41"/>
    </row>
    <row r="35" spans="1:19" ht="49.5" customHeight="1">
      <c r="A35" s="108"/>
      <c r="B35" s="108"/>
      <c r="C35" s="108"/>
      <c r="D35" s="108"/>
      <c r="E35" s="108"/>
      <c r="F35" s="108"/>
      <c r="G35" s="42" t="s">
        <v>26</v>
      </c>
      <c r="H35" s="43"/>
      <c r="I35" s="43"/>
      <c r="J35" s="43"/>
      <c r="K35" s="43"/>
      <c r="L35" s="43"/>
      <c r="M35" s="44"/>
    </row>
    <row r="36" spans="1:19" ht="60" customHeight="1">
      <c r="A36" s="70" t="s">
        <v>33</v>
      </c>
      <c r="B36" s="71"/>
      <c r="C36" s="71"/>
      <c r="D36" s="71"/>
      <c r="E36" s="71"/>
      <c r="F36" s="71"/>
      <c r="G36" s="71"/>
      <c r="H36" s="71"/>
      <c r="I36" s="72"/>
      <c r="J36" s="73"/>
      <c r="K36" s="74"/>
      <c r="L36" s="73"/>
      <c r="M36" s="73"/>
      <c r="N36" s="75"/>
      <c r="O36" s="76"/>
      <c r="P36" s="76"/>
      <c r="Q36" s="76"/>
      <c r="R36" s="76"/>
      <c r="S36" s="76"/>
    </row>
    <row r="37" spans="1:19" ht="60" customHeight="1">
      <c r="A37" s="70" t="s">
        <v>34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  <c r="L37" s="73"/>
      <c r="M37" s="73"/>
      <c r="N37" s="75"/>
      <c r="O37" s="76"/>
      <c r="P37" s="76"/>
      <c r="Q37" s="76"/>
      <c r="R37" s="76"/>
      <c r="S37" s="76"/>
    </row>
    <row r="38" spans="1:19" ht="60" customHeight="1">
      <c r="A38" s="70" t="s">
        <v>35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19" ht="39" customHeight="1"/>
    <row r="40" spans="1:19" ht="39" customHeight="1"/>
    <row r="41" spans="1:19" ht="39" customHeight="1"/>
    <row r="42" spans="1:19" ht="39" customHeight="1"/>
  </sheetData>
  <mergeCells count="24">
    <mergeCell ref="K6:L8"/>
    <mergeCell ref="A32:A33"/>
    <mergeCell ref="B32:F33"/>
    <mergeCell ref="A34:A35"/>
    <mergeCell ref="B34:F35"/>
    <mergeCell ref="B31:F31"/>
    <mergeCell ref="A27:D27"/>
    <mergeCell ref="G31:I31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2026-04-20T04:08:26Z</dcterms:modified>
</cp:coreProperties>
</file>