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9EF94A7D-BDEC-4B0B-BD10-247FC26657F2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7" l="1"/>
  <c r="D12" i="7"/>
  <c r="E12" i="7"/>
  <c r="C13" i="7"/>
  <c r="D13" i="7"/>
  <c r="E13" i="7"/>
  <c r="C14" i="7"/>
  <c r="D14" i="7"/>
  <c r="E14" i="7"/>
  <c r="I12" i="7"/>
  <c r="A12" i="7" s="1"/>
  <c r="J12" i="7"/>
  <c r="B12" i="7" s="1"/>
  <c r="I13" i="7"/>
  <c r="A13" i="7" s="1"/>
  <c r="J13" i="7"/>
  <c r="B13" i="7" s="1"/>
  <c r="I14" i="7"/>
  <c r="A14" i="7" s="1"/>
  <c r="J14" i="7"/>
  <c r="B14" i="7" s="1"/>
  <c r="J11" i="7"/>
  <c r="B11" i="7" s="1"/>
  <c r="I11" i="7"/>
  <c r="A11" i="7" s="1"/>
  <c r="J10" i="7"/>
  <c r="B10" i="7" s="1"/>
  <c r="I10" i="7"/>
  <c r="A10" i="7" s="1"/>
  <c r="J9" i="7"/>
  <c r="B9" i="7" s="1"/>
  <c r="I9" i="7"/>
  <c r="A9" i="7" s="1"/>
  <c r="J8" i="7"/>
  <c r="B8" i="7" s="1"/>
  <c r="I8" i="7"/>
  <c r="A8" i="7" s="1"/>
  <c r="J7" i="7"/>
  <c r="B7" i="7" s="1"/>
  <c r="I7" i="7"/>
  <c r="A7" i="7" s="1"/>
  <c r="J6" i="7"/>
  <c r="B6" i="7" s="1"/>
  <c r="I6" i="7"/>
  <c r="A6" i="7" s="1"/>
  <c r="D6" i="7"/>
  <c r="E6" i="7"/>
  <c r="D7" i="7"/>
  <c r="E7" i="7"/>
  <c r="D8" i="7"/>
  <c r="E8" i="7"/>
  <c r="D9" i="7"/>
  <c r="E9" i="7"/>
  <c r="D10" i="7"/>
  <c r="E10" i="7"/>
  <c r="D11" i="7"/>
  <c r="E11" i="7"/>
  <c r="C7" i="7"/>
  <c r="C8" i="7"/>
  <c r="C9" i="7"/>
  <c r="C10" i="7"/>
  <c r="C11" i="7"/>
  <c r="C6" i="7"/>
</calcChain>
</file>

<file path=xl/sharedStrings.xml><?xml version="1.0" encoding="utf-8"?>
<sst xmlns="http://schemas.openxmlformats.org/spreadsheetml/2006/main" count="46" uniqueCount="46">
  <si>
    <t>VESSEL</t>
    <phoneticPr fontId="2"/>
  </si>
  <si>
    <t>CUT</t>
    <phoneticPr fontId="2"/>
  </si>
  <si>
    <t>ETD</t>
    <phoneticPr fontId="2"/>
  </si>
  <si>
    <t>ETA</t>
    <phoneticPr fontId="2"/>
  </si>
  <si>
    <t>門司</t>
    <rPh sb="0" eb="2">
      <t>モジ</t>
    </rPh>
    <phoneticPr fontId="2"/>
  </si>
  <si>
    <t>九州海運営業所
TEL:092-235-1651/
FAX:092-235-1652</t>
    <rPh sb="0" eb="4">
      <t>キュウシュウカイウン</t>
    </rPh>
    <phoneticPr fontId="2"/>
  </si>
  <si>
    <t>VOY</t>
    <phoneticPr fontId="2"/>
  </si>
  <si>
    <t>DLC</t>
    <phoneticPr fontId="2"/>
  </si>
  <si>
    <t>　        　　　IMPORT SCHEDULE ‐ ORIGIN : Dalian</t>
    <phoneticPr fontId="2"/>
  </si>
  <si>
    <t>S</t>
    <phoneticPr fontId="2"/>
  </si>
  <si>
    <t>SITC YIHE/2618E</t>
  </si>
  <si>
    <t>SINOTRANS BEIJING/2618E</t>
  </si>
  <si>
    <t>SITC YIHE/2620E</t>
  </si>
  <si>
    <t>SINOTRANS BEIJING/2620E</t>
  </si>
  <si>
    <t>SITC YIHE/2622E</t>
  </si>
  <si>
    <t>Thu 23rd Apr 2026/ 12:00:00 GMT+8</t>
  </si>
  <si>
    <t>Sun 26th Apr 2026</t>
  </si>
  <si>
    <t>Fri 1st May 2026</t>
  </si>
  <si>
    <t>Thu 30th Apr 2026/ 12:00:00 GMT+8</t>
  </si>
  <si>
    <t>Sun 3rd May 2026</t>
  </si>
  <si>
    <t>Fri 8th May 2026</t>
  </si>
  <si>
    <t>Thu 7th May 2026/ 12:00:00 GMT+8</t>
  </si>
  <si>
    <t>Sun 10th May 2026</t>
  </si>
  <si>
    <t>Fri 15th May 2026</t>
  </si>
  <si>
    <t>Thu 14th May 2026/ 12:00:00 GMT+8</t>
  </si>
  <si>
    <t>Sun 17th May 2026</t>
  </si>
  <si>
    <t>Fri 22nd May 2026</t>
  </si>
  <si>
    <t>Thu 21st May 2026/ 12:00:00 GMT+8</t>
  </si>
  <si>
    <t>Sun 24th May 2026</t>
  </si>
  <si>
    <t>Fri 29th May 2026</t>
  </si>
  <si>
    <t>SINOTRANS BEIJING/2622E</t>
  </si>
  <si>
    <t>SITC YIHE/2624E</t>
  </si>
  <si>
    <t>Thu 28th May 2026/ 12:00:00 GMT+8</t>
  </si>
  <si>
    <t>Sun 31st May 2026</t>
  </si>
  <si>
    <t>Fri 5th Jun 2026</t>
  </si>
  <si>
    <t>Thu 4th Jun 2026/ 12:00:00 GMT+8</t>
  </si>
  <si>
    <t>Sun 7th Jun 2026</t>
  </si>
  <si>
    <t>Fri 12th Jun 2026</t>
  </si>
  <si>
    <t>SINOTRANS BEIJING/2624E</t>
  </si>
  <si>
    <t>SITC YIHE/2626E</t>
  </si>
  <si>
    <t>Thu 11th Jun 2026/ 12:00:00 GMT+8</t>
  </si>
  <si>
    <t>Sun 14th Jun 2026</t>
  </si>
  <si>
    <t>Fri 19th Jun 2026</t>
  </si>
  <si>
    <t>Thu 18th Jun 2026/ 12:00:00 GMT+8</t>
  </si>
  <si>
    <t>Sun 21st Jun 2026</t>
  </si>
  <si>
    <t>Fri 26th Jun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</si>
</sst>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1" fillId="0" borderId="0"/>
  </cellStyleXfs>
  <cellXfs count="47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177" fontId="20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5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177" fontId="20" fillId="0" borderId="11" xfId="0" applyNumberFormat="1" applyFont="1" applyBorder="1" applyAlignment="1">
      <alignment horizontal="center" vertical="center" wrapText="1"/>
    </xf>
    <xf numFmtId="177" fontId="20" fillId="0" borderId="12" xfId="0" applyNumberFormat="1" applyFont="1" applyBorder="1" applyAlignment="1">
      <alignment horizontal="center" vertical="center" wrapText="1"/>
    </xf>
    <xf numFmtId="177" fontId="20" fillId="0" borderId="4" xfId="0" applyNumberFormat="1" applyFont="1" applyBorder="1" applyAlignment="1">
      <alignment horizontal="center" vertical="center" wrapText="1"/>
    </xf>
    <xf numFmtId="177" fontId="20" fillId="0" borderId="13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177" fontId="20" fillId="0" borderId="16" xfId="0" applyNumberFormat="1" applyFont="1" applyBorder="1" applyAlignment="1">
      <alignment horizontal="center" vertical="center" wrapText="1"/>
    </xf>
    <xf numFmtId="177" fontId="20" fillId="0" borderId="17" xfId="0" applyNumberFormat="1" applyFont="1" applyBorder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21" fillId="0" borderId="0" xfId="22" applyAlignment="1">
      <alignment horizontal="center" wrapText="1"/>
    </xf>
    <xf numFmtId="0" fontId="21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7FFB7A36-FB4B-42F1-87B4-BAA379E4282E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590016</xdr:rowOff>
    </xdr:from>
    <xdr:to>
      <xdr:col>2</xdr:col>
      <xdr:colOff>71437</xdr:colOff>
      <xdr:row>2</xdr:row>
      <xdr:rowOff>822183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23516"/>
          <a:ext cx="7477125" cy="851292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 China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35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404812</xdr:colOff>
      <xdr:row>14</xdr:row>
      <xdr:rowOff>404811</xdr:rowOff>
    </xdr:from>
    <xdr:to>
      <xdr:col>6</xdr:col>
      <xdr:colOff>333374</xdr:colOff>
      <xdr:row>17</xdr:row>
      <xdr:rowOff>85726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04812" y="11263311"/>
          <a:ext cx="16287750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31</xdr:col>
      <xdr:colOff>510079</xdr:colOff>
      <xdr:row>209</xdr:row>
      <xdr:rowOff>146050</xdr:rowOff>
    </xdr:from>
    <xdr:to>
      <xdr:col>44</xdr:col>
      <xdr:colOff>77240</xdr:colOff>
      <xdr:row>256</xdr:row>
      <xdr:rowOff>111125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T35"/>
  <sheetViews>
    <sheetView tabSelected="1" view="pageBreakPreview" zoomScale="40" zoomScaleNormal="25" zoomScaleSheetLayoutView="40" zoomScalePageLayoutView="10" workbookViewId="0">
      <selection activeCell="F13" sqref="F1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40.625" customWidth="1"/>
    <col min="5" max="5" width="31.75" customWidth="1"/>
    <col min="6" max="6" width="17.25" customWidth="1"/>
    <col min="7" max="7" width="12.125" customWidth="1"/>
    <col min="8" max="8" width="29.25" hidden="1" customWidth="1"/>
    <col min="9" max="14" width="34.875" hidden="1" customWidth="1"/>
    <col min="15" max="16" width="34.875" customWidth="1"/>
    <col min="17" max="17" width="13.375" customWidth="1"/>
    <col min="18" max="18" width="15.875" customWidth="1"/>
  </cols>
  <sheetData>
    <row r="1" spans="1:20" s="2" customFormat="1" ht="106.15" customHeight="1">
      <c r="A1" s="21" t="s">
        <v>8</v>
      </c>
      <c r="B1" s="22"/>
      <c r="C1" s="22"/>
      <c r="D1" s="22"/>
      <c r="E1" s="43" t="s">
        <v>5</v>
      </c>
      <c r="F1" s="44"/>
      <c r="G1" s="25"/>
      <c r="H1" s="1"/>
      <c r="I1" s="1"/>
      <c r="J1" s="1"/>
      <c r="K1" s="9"/>
      <c r="L1" s="9"/>
      <c r="P1" s="4"/>
      <c r="Q1" s="4"/>
      <c r="R1" s="4"/>
      <c r="S1" s="4"/>
      <c r="T1" s="4"/>
    </row>
    <row r="2" spans="1:20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0" s="2" customFormat="1" ht="72" customHeight="1" thickBot="1">
      <c r="A3" s="8"/>
      <c r="B3" s="9"/>
      <c r="C3" s="9"/>
      <c r="D3" s="9"/>
      <c r="E3" s="13">
        <v>46133</v>
      </c>
      <c r="F3" s="20" t="s">
        <v>9</v>
      </c>
      <c r="G3" s="12"/>
      <c r="I3" s="9"/>
      <c r="J3" s="9"/>
      <c r="K3" s="3"/>
      <c r="L3" s="3"/>
      <c r="M3" s="3"/>
      <c r="N3" s="3"/>
      <c r="O3" s="3"/>
    </row>
    <row r="4" spans="1:20" s="2" customFormat="1" ht="87" customHeight="1">
      <c r="A4" s="39" t="s">
        <v>0</v>
      </c>
      <c r="B4" s="41" t="s">
        <v>6</v>
      </c>
      <c r="C4" s="41" t="s">
        <v>1</v>
      </c>
      <c r="D4" s="23" t="s">
        <v>7</v>
      </c>
      <c r="E4" s="24" t="s">
        <v>4</v>
      </c>
      <c r="F4" s="15"/>
      <c r="G4" s="3"/>
      <c r="K4" s="3"/>
      <c r="L4" s="3"/>
      <c r="M4" s="3"/>
      <c r="N4" s="3"/>
      <c r="O4" s="3"/>
    </row>
    <row r="5" spans="1:20" s="2" customFormat="1" ht="38.25" customHeight="1" thickBot="1">
      <c r="A5" s="40"/>
      <c r="B5" s="42"/>
      <c r="C5" s="42"/>
      <c r="D5" s="26" t="s">
        <v>2</v>
      </c>
      <c r="E5" s="27" t="s">
        <v>3</v>
      </c>
      <c r="F5" s="15"/>
      <c r="G5" s="3"/>
      <c r="K5" s="3"/>
      <c r="L5" s="3"/>
      <c r="M5" s="3"/>
      <c r="N5" s="3"/>
      <c r="O5" s="3"/>
    </row>
    <row r="6" spans="1:20" s="3" customFormat="1" ht="57" customHeight="1" thickBot="1">
      <c r="A6" s="28" t="str">
        <f>I6</f>
        <v>SITC YIHE</v>
      </c>
      <c r="B6" s="29" t="str">
        <f>J6</f>
        <v>2618E</v>
      </c>
      <c r="C6" s="30" t="str">
        <f>TEXT(DATE(VALUE(RIGHT(SUBSTITUTE(K6,"/ 12:00:00 GMT+8",""), 4)), MONTH(1&amp;MID(K6, FIND(" ",K6, 5) + 1, 3)), VALUE(MID(K6, FIND(" ",K6, 1) + 1, IF(ISNUMBER(VALUE(MID(K6, 6, 1))), 2, 1)))), "MM/DD")</f>
        <v>04/23</v>
      </c>
      <c r="D6" s="30" t="str">
        <f t="shared" ref="D6:E11" si="0">TEXT(DATE(VALUE(RIGHT(SUBSTITUTE(L6,"/ 12:00:00 GMT+8",""), 4)), MONTH(1&amp;MID(L6, FIND(" ",L6, 5) + 1, 3)), VALUE(MID(L6, FIND(" ",L6, 1) + 1, IF(ISNUMBER(VALUE(MID(L6, 6, 1))), 2, 1)))), "MM/DD")</f>
        <v>04/26</v>
      </c>
      <c r="E6" s="31" t="str">
        <f t="shared" si="0"/>
        <v>05/01</v>
      </c>
      <c r="F6" s="14"/>
      <c r="H6" s="45" t="s">
        <v>10</v>
      </c>
      <c r="I6" s="34" t="str">
        <f>LEFT(H6,FIND("/",H6)-1)</f>
        <v>SITC YIHE</v>
      </c>
      <c r="J6" s="34" t="str">
        <f>MID(H6,FIND("/",H6)+1,LEN(H6)-FIND("/",H6))</f>
        <v>2618E</v>
      </c>
      <c r="K6" s="46" t="s">
        <v>15</v>
      </c>
      <c r="L6" s="46" t="s">
        <v>16</v>
      </c>
      <c r="M6" s="46" t="s">
        <v>17</v>
      </c>
      <c r="N6" s="10"/>
      <c r="O6" s="10"/>
    </row>
    <row r="7" spans="1:20" s="3" customFormat="1" ht="57" customHeight="1" thickBot="1">
      <c r="A7" s="18" t="str">
        <f t="shared" ref="A7:A11" si="1">I7</f>
        <v>SINOTRANS BEIJING</v>
      </c>
      <c r="B7" s="19" t="str">
        <f t="shared" ref="B7:B11" si="2">J7</f>
        <v>2618E</v>
      </c>
      <c r="C7" s="32" t="str">
        <f t="shared" ref="C7:C11" si="3">TEXT(DATE(VALUE(RIGHT(SUBSTITUTE(K7,"/ 12:00:00 GMT+8",""), 4)), MONTH(1&amp;MID(K7, FIND(" ",K7, 5) + 1, 3)), VALUE(MID(K7, FIND(" ",K7, 1) + 1, IF(ISNUMBER(VALUE(MID(K7, 6, 1))), 2, 1)))), "MM/DD")</f>
        <v>04/30</v>
      </c>
      <c r="D7" s="32" t="str">
        <f t="shared" si="0"/>
        <v>05/03</v>
      </c>
      <c r="E7" s="33" t="str">
        <f t="shared" si="0"/>
        <v>05/08</v>
      </c>
      <c r="F7" s="14"/>
      <c r="H7" s="45" t="s">
        <v>11</v>
      </c>
      <c r="I7" s="34" t="str">
        <f t="shared" ref="I7:I11" si="4">LEFT(H7,FIND("/",H7)-1)</f>
        <v>SINOTRANS BEIJING</v>
      </c>
      <c r="J7" s="34" t="str">
        <f t="shared" ref="J7:J11" si="5">MID(H7,FIND("/",H7)+1,LEN(H7)-FIND("/",H7))</f>
        <v>2618E</v>
      </c>
      <c r="K7" s="46" t="s">
        <v>18</v>
      </c>
      <c r="L7" s="46" t="s">
        <v>19</v>
      </c>
      <c r="M7" s="46" t="s">
        <v>20</v>
      </c>
      <c r="N7" s="10"/>
      <c r="O7" s="10"/>
    </row>
    <row r="8" spans="1:20" s="3" customFormat="1" ht="57" customHeight="1" thickBot="1">
      <c r="A8" s="18" t="str">
        <f t="shared" si="1"/>
        <v>SITC YIHE</v>
      </c>
      <c r="B8" s="19" t="str">
        <f t="shared" si="2"/>
        <v>2620E</v>
      </c>
      <c r="C8" s="32" t="str">
        <f t="shared" si="3"/>
        <v>05/07</v>
      </c>
      <c r="D8" s="32" t="str">
        <f t="shared" si="0"/>
        <v>05/10</v>
      </c>
      <c r="E8" s="33" t="str">
        <f t="shared" si="0"/>
        <v>05/15</v>
      </c>
      <c r="F8" s="14"/>
      <c r="H8" s="45" t="s">
        <v>12</v>
      </c>
      <c r="I8" s="34" t="str">
        <f t="shared" si="4"/>
        <v>SITC YIHE</v>
      </c>
      <c r="J8" s="34" t="str">
        <f t="shared" si="5"/>
        <v>2620E</v>
      </c>
      <c r="K8" s="46" t="s">
        <v>21</v>
      </c>
      <c r="L8" s="46" t="s">
        <v>22</v>
      </c>
      <c r="M8" s="46" t="s">
        <v>23</v>
      </c>
      <c r="N8" s="10"/>
      <c r="O8" s="10"/>
    </row>
    <row r="9" spans="1:20" s="3" customFormat="1" ht="57" customHeight="1" thickBot="1">
      <c r="A9" s="18" t="str">
        <f t="shared" si="1"/>
        <v>SINOTRANS BEIJING</v>
      </c>
      <c r="B9" s="19" t="str">
        <f t="shared" si="2"/>
        <v>2620E</v>
      </c>
      <c r="C9" s="32" t="str">
        <f t="shared" si="3"/>
        <v>05/14</v>
      </c>
      <c r="D9" s="32" t="str">
        <f t="shared" si="0"/>
        <v>05/17</v>
      </c>
      <c r="E9" s="33" t="str">
        <f t="shared" si="0"/>
        <v>05/22</v>
      </c>
      <c r="F9" s="14"/>
      <c r="H9" s="45" t="s">
        <v>13</v>
      </c>
      <c r="I9" s="34" t="str">
        <f t="shared" si="4"/>
        <v>SINOTRANS BEIJING</v>
      </c>
      <c r="J9" s="34" t="str">
        <f t="shared" si="5"/>
        <v>2620E</v>
      </c>
      <c r="K9" s="46" t="s">
        <v>24</v>
      </c>
      <c r="L9" s="46" t="s">
        <v>25</v>
      </c>
      <c r="M9" s="46" t="s">
        <v>26</v>
      </c>
      <c r="N9" s="10"/>
      <c r="O9" s="10"/>
    </row>
    <row r="10" spans="1:20" s="3" customFormat="1" ht="57" customHeight="1" thickBot="1">
      <c r="A10" s="18" t="str">
        <f t="shared" si="1"/>
        <v>SITC YIHE</v>
      </c>
      <c r="B10" s="19" t="str">
        <f t="shared" si="2"/>
        <v>2622E</v>
      </c>
      <c r="C10" s="32" t="str">
        <f t="shared" si="3"/>
        <v>05/21</v>
      </c>
      <c r="D10" s="32" t="str">
        <f t="shared" si="0"/>
        <v>05/24</v>
      </c>
      <c r="E10" s="33" t="str">
        <f t="shared" si="0"/>
        <v>05/29</v>
      </c>
      <c r="F10" s="14"/>
      <c r="H10" s="45" t="s">
        <v>14</v>
      </c>
      <c r="I10" s="34" t="str">
        <f t="shared" si="4"/>
        <v>SITC YIHE</v>
      </c>
      <c r="J10" s="34" t="str">
        <f t="shared" si="5"/>
        <v>2622E</v>
      </c>
      <c r="K10" s="46" t="s">
        <v>27</v>
      </c>
      <c r="L10" s="46" t="s">
        <v>28</v>
      </c>
      <c r="M10" s="46" t="s">
        <v>29</v>
      </c>
      <c r="N10" s="10"/>
      <c r="O10" s="10"/>
    </row>
    <row r="11" spans="1:20" s="3" customFormat="1" ht="57" customHeight="1" thickBot="1">
      <c r="A11" s="18" t="str">
        <f t="shared" si="1"/>
        <v>SINOTRANS BEIJING</v>
      </c>
      <c r="B11" s="19" t="str">
        <f t="shared" si="2"/>
        <v>2622E</v>
      </c>
      <c r="C11" s="32" t="str">
        <f t="shared" si="3"/>
        <v>05/28</v>
      </c>
      <c r="D11" s="32" t="str">
        <f t="shared" si="0"/>
        <v>05/31</v>
      </c>
      <c r="E11" s="33" t="str">
        <f t="shared" si="0"/>
        <v>06/05</v>
      </c>
      <c r="F11" s="14"/>
      <c r="H11" s="45" t="s">
        <v>30</v>
      </c>
      <c r="I11" s="34" t="str">
        <f t="shared" si="4"/>
        <v>SINOTRANS BEIJING</v>
      </c>
      <c r="J11" s="34" t="str">
        <f t="shared" si="5"/>
        <v>2622E</v>
      </c>
      <c r="K11" s="46" t="s">
        <v>32</v>
      </c>
      <c r="L11" s="46" t="s">
        <v>33</v>
      </c>
      <c r="M11" s="46" t="s">
        <v>34</v>
      </c>
      <c r="N11" s="10"/>
      <c r="O11" s="10"/>
    </row>
    <row r="12" spans="1:20" s="3" customFormat="1" ht="57" customHeight="1" thickBot="1">
      <c r="A12" s="18" t="str">
        <f t="shared" ref="A12:A14" si="6">I12</f>
        <v>SITC YIHE</v>
      </c>
      <c r="B12" s="19" t="str">
        <f t="shared" ref="B12:B14" si="7">J12</f>
        <v>2624E</v>
      </c>
      <c r="C12" s="32" t="str">
        <f t="shared" ref="C12:C14" si="8">TEXT(DATE(VALUE(RIGHT(SUBSTITUTE(K12,"/ 12:00:00 GMT+8",""), 4)), MONTH(1&amp;MID(K12, FIND(" ",K12, 5) + 1, 3)), VALUE(MID(K12, FIND(" ",K12, 1) + 1, IF(ISNUMBER(VALUE(MID(K12, 6, 1))), 2, 1)))), "MM/DD")</f>
        <v>06/04</v>
      </c>
      <c r="D12" s="32" t="str">
        <f t="shared" ref="D12:D14" si="9">TEXT(DATE(VALUE(RIGHT(SUBSTITUTE(L12,"/ 12:00:00 GMT+8",""), 4)), MONTH(1&amp;MID(L12, FIND(" ",L12, 5) + 1, 3)), VALUE(MID(L12, FIND(" ",L12, 1) + 1, IF(ISNUMBER(VALUE(MID(L12, 6, 1))), 2, 1)))), "MM/DD")</f>
        <v>06/07</v>
      </c>
      <c r="E12" s="33" t="str">
        <f t="shared" ref="E12:E14" si="10">TEXT(DATE(VALUE(RIGHT(SUBSTITUTE(M12,"/ 12:00:00 GMT+8",""), 4)), MONTH(1&amp;MID(M12, FIND(" ",M12, 5) + 1, 3)), VALUE(MID(M12, FIND(" ",M12, 1) + 1, IF(ISNUMBER(VALUE(MID(M12, 6, 1))), 2, 1)))), "MM/DD")</f>
        <v>06/12</v>
      </c>
      <c r="F12" s="14"/>
      <c r="H12" s="45" t="s">
        <v>31</v>
      </c>
      <c r="I12" s="34" t="str">
        <f t="shared" ref="I12:I14" si="11">LEFT(H12,FIND("/",H12)-1)</f>
        <v>SITC YIHE</v>
      </c>
      <c r="J12" s="34" t="str">
        <f t="shared" ref="J12:J14" si="12">MID(H12,FIND("/",H12)+1,LEN(H12)-FIND("/",H12))</f>
        <v>2624E</v>
      </c>
      <c r="K12" s="46" t="s">
        <v>35</v>
      </c>
      <c r="L12" s="46" t="s">
        <v>36</v>
      </c>
      <c r="M12" s="46" t="s">
        <v>37</v>
      </c>
      <c r="N12" s="10"/>
      <c r="O12" s="10"/>
    </row>
    <row r="13" spans="1:20" s="3" customFormat="1" ht="57" customHeight="1" thickBot="1">
      <c r="A13" s="18" t="str">
        <f t="shared" si="6"/>
        <v>SINOTRANS BEIJING</v>
      </c>
      <c r="B13" s="19" t="str">
        <f t="shared" si="7"/>
        <v>2624E</v>
      </c>
      <c r="C13" s="32" t="str">
        <f t="shared" si="8"/>
        <v>06/11</v>
      </c>
      <c r="D13" s="32" t="str">
        <f t="shared" si="9"/>
        <v>06/14</v>
      </c>
      <c r="E13" s="33" t="str">
        <f t="shared" si="10"/>
        <v>06/19</v>
      </c>
      <c r="F13" s="14"/>
      <c r="H13" s="45" t="s">
        <v>38</v>
      </c>
      <c r="I13" s="34" t="str">
        <f t="shared" si="11"/>
        <v>SINOTRANS BEIJING</v>
      </c>
      <c r="J13" s="34" t="str">
        <f t="shared" si="12"/>
        <v>2624E</v>
      </c>
      <c r="K13" s="46" t="s">
        <v>40</v>
      </c>
      <c r="L13" s="46" t="s">
        <v>41</v>
      </c>
      <c r="M13" s="46" t="s">
        <v>42</v>
      </c>
      <c r="N13" s="10"/>
      <c r="O13" s="10"/>
    </row>
    <row r="14" spans="1:20" s="3" customFormat="1" ht="57" customHeight="1" thickBot="1">
      <c r="A14" s="35" t="str">
        <f t="shared" si="6"/>
        <v>SITC YIHE</v>
      </c>
      <c r="B14" s="36" t="str">
        <f t="shared" si="7"/>
        <v>2626E</v>
      </c>
      <c r="C14" s="37" t="str">
        <f t="shared" si="8"/>
        <v>06/18</v>
      </c>
      <c r="D14" s="37" t="str">
        <f t="shared" si="9"/>
        <v>06/21</v>
      </c>
      <c r="E14" s="38" t="str">
        <f t="shared" si="10"/>
        <v>06/26</v>
      </c>
      <c r="F14" s="14"/>
      <c r="H14" s="45" t="s">
        <v>39</v>
      </c>
      <c r="I14" s="34" t="str">
        <f t="shared" si="11"/>
        <v>SITC YIHE</v>
      </c>
      <c r="J14" s="34" t="str">
        <f t="shared" si="12"/>
        <v>2626E</v>
      </c>
      <c r="K14" s="46" t="s">
        <v>43</v>
      </c>
      <c r="L14" s="46" t="s">
        <v>44</v>
      </c>
      <c r="M14" s="46" t="s">
        <v>45</v>
      </c>
      <c r="N14" s="10"/>
      <c r="O14" s="10"/>
    </row>
    <row r="15" spans="1:20" s="3" customFormat="1" ht="57" customHeight="1">
      <c r="A15" s="17"/>
      <c r="B15" s="14"/>
      <c r="C15" s="16"/>
      <c r="D15" s="16"/>
      <c r="E15" s="16"/>
      <c r="F15" s="14"/>
      <c r="K15" s="10"/>
      <c r="L15" s="10"/>
      <c r="M15" s="10"/>
      <c r="N15" s="10"/>
      <c r="O15" s="10"/>
    </row>
    <row r="16" spans="1:20" s="3" customFormat="1" ht="57" customHeight="1">
      <c r="A16" s="17"/>
      <c r="B16" s="14"/>
      <c r="C16" s="16"/>
      <c r="D16" s="16"/>
      <c r="E16" s="16"/>
      <c r="F16" s="14"/>
      <c r="K16" s="10"/>
      <c r="L16" s="10"/>
      <c r="M16" s="10"/>
      <c r="N16" s="10"/>
      <c r="O16" s="10"/>
    </row>
    <row r="17" spans="1:15" s="3" customFormat="1" ht="57" customHeight="1">
      <c r="A17" s="17"/>
      <c r="B17" s="14"/>
      <c r="C17" s="16"/>
      <c r="D17" s="16"/>
      <c r="E17" s="16"/>
      <c r="F17" s="14"/>
      <c r="K17" s="10"/>
      <c r="L17" s="10"/>
      <c r="M17" s="10"/>
      <c r="N17" s="10"/>
      <c r="O17" s="10"/>
    </row>
    <row r="18" spans="1:15" s="3" customFormat="1" ht="57" customHeight="1">
      <c r="E18" s="16"/>
      <c r="F18" s="14"/>
      <c r="K18" s="10"/>
      <c r="L18" s="10"/>
      <c r="M18" s="10"/>
      <c r="N18" s="10"/>
      <c r="O18" s="10"/>
    </row>
    <row r="19" spans="1:15" s="3" customFormat="1" ht="57" customHeight="1">
      <c r="E19" s="16"/>
      <c r="F19" s="14"/>
      <c r="K19" s="10"/>
      <c r="L19" s="10"/>
      <c r="M19" s="10"/>
      <c r="N19" s="10"/>
      <c r="O19" s="10"/>
    </row>
    <row r="20" spans="1:15" s="10" customFormat="1" ht="57" customHeight="1">
      <c r="E20" s="16"/>
      <c r="F20" s="14"/>
    </row>
    <row r="21" spans="1:15" s="10" customFormat="1" ht="57" customHeight="1">
      <c r="E21" s="16"/>
      <c r="F21" s="14"/>
    </row>
    <row r="22" spans="1:15" s="10" customFormat="1" ht="57" customHeight="1">
      <c r="E22" s="16"/>
      <c r="F22" s="14"/>
    </row>
    <row r="23" spans="1:15" s="10" customFormat="1" ht="57" customHeight="1">
      <c r="A23" s="14"/>
      <c r="B23" s="14"/>
      <c r="C23" s="14"/>
      <c r="D23" s="14"/>
      <c r="E23" s="14"/>
      <c r="F23" s="14"/>
    </row>
    <row r="24" spans="1:15" s="10" customFormat="1" ht="57" customHeight="1">
      <c r="A24" s="14"/>
      <c r="B24" s="14"/>
      <c r="C24" s="14"/>
      <c r="D24" s="14"/>
      <c r="E24" s="14"/>
      <c r="F24" s="14"/>
    </row>
    <row r="25" spans="1:15" s="10" customFormat="1" ht="57" customHeight="1">
      <c r="A25" s="14"/>
      <c r="B25" s="14"/>
      <c r="C25" s="14"/>
      <c r="D25" s="14"/>
      <c r="E25" s="14"/>
      <c r="F25" s="14"/>
    </row>
    <row r="26" spans="1:15" s="10" customFormat="1" ht="57" customHeight="1">
      <c r="A26" s="14"/>
      <c r="B26" s="14"/>
      <c r="C26" s="14"/>
      <c r="D26" s="14"/>
      <c r="E26" s="14"/>
      <c r="F26" s="14"/>
    </row>
    <row r="27" spans="1:15" s="10" customFormat="1" ht="57" customHeight="1"/>
    <row r="28" spans="1:15" s="3" customFormat="1" ht="57" customHeight="1">
      <c r="A28" s="14"/>
      <c r="B28" s="14"/>
      <c r="C28" s="14"/>
      <c r="D28" s="14"/>
      <c r="E28" s="14"/>
      <c r="F28" s="14"/>
      <c r="G28" s="10"/>
      <c r="H28" s="10"/>
    </row>
    <row r="29" spans="1:15" s="3" customFormat="1" ht="57" customHeight="1">
      <c r="A29" s="14"/>
      <c r="B29" s="14"/>
      <c r="C29" s="14"/>
      <c r="D29" s="14"/>
      <c r="E29" s="14"/>
      <c r="F29" s="14"/>
      <c r="G29" s="10"/>
      <c r="H29" s="10"/>
    </row>
    <row r="30" spans="1:15" s="3" customFormat="1" ht="57" customHeight="1">
      <c r="A30" s="14"/>
      <c r="B30" s="14"/>
      <c r="C30" s="14"/>
      <c r="D30" s="14"/>
      <c r="E30" s="14"/>
      <c r="F30" s="14"/>
      <c r="G30" s="10"/>
      <c r="H30" s="10"/>
    </row>
    <row r="31" spans="1:15" s="3" customFormat="1" ht="57" customHeight="1">
      <c r="A31" s="14"/>
      <c r="B31" s="14"/>
      <c r="C31" s="14"/>
      <c r="D31" s="14"/>
      <c r="E31" s="14"/>
      <c r="F31" s="10"/>
      <c r="G31" s="10"/>
      <c r="H31" s="10"/>
    </row>
    <row r="32" spans="1:15" s="3" customFormat="1" ht="57" customHeight="1">
      <c r="A32" s="14"/>
      <c r="B32" s="14"/>
      <c r="C32" s="14"/>
      <c r="D32" s="14"/>
      <c r="E32" s="14"/>
      <c r="F32" s="10"/>
      <c r="G32" s="10"/>
      <c r="H32" s="10"/>
    </row>
    <row r="33" spans="1:5" s="3" customFormat="1" ht="57" customHeight="1">
      <c r="A33" s="11"/>
      <c r="B33" s="10"/>
      <c r="C33" s="10"/>
      <c r="D33" s="10"/>
      <c r="E33" s="10"/>
    </row>
    <row r="34" spans="1:5" ht="16.5">
      <c r="A34" s="11"/>
      <c r="B34" s="10"/>
      <c r="C34" s="10"/>
      <c r="D34" s="10"/>
      <c r="E34" s="10"/>
    </row>
    <row r="35" spans="1:5" ht="16.5">
      <c r="A35" s="3"/>
      <c r="B35" s="3"/>
      <c r="C35" s="3"/>
      <c r="D35" s="3"/>
      <c r="E35" s="3"/>
    </row>
  </sheetData>
  <mergeCells count="4">
    <mergeCell ref="A4:A5"/>
    <mergeCell ref="B4:B5"/>
    <mergeCell ref="C4:C5"/>
    <mergeCell ref="E1:F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3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2026-04-21T01:36:31Z</cp:lastPrinted>
  <dcterms:created xsi:type="dcterms:W3CDTF">2016-03-18T07:26:58Z</dcterms:created>
  <dcterms:modified xsi:type="dcterms:W3CDTF">2026-04-21T01:36:40Z</dcterms:modified>
</cp:coreProperties>
</file>