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\\nrvsv0169\西鉄国際物流事業本部第２\10_海運営業部\00_共有\RATE LIST(営業係）\【営業係管理用】\自社混載スケジュール\輸入\TC1\"/>
    </mc:Choice>
  </mc:AlternateContent>
  <xr:revisionPtr revIDLastSave="0" documentId="13_ncr:1_{8D573980-8AB7-4355-9541-F43397FB2FE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Print_Area" localSheetId="0">Sheet1!$A$1:$H$17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7" i="1" l="1"/>
  <c r="O13" i="1"/>
  <c r="B13" i="1" s="1"/>
  <c r="N13" i="1"/>
  <c r="A13" i="1" s="1"/>
  <c r="O12" i="1"/>
  <c r="B12" i="1" s="1"/>
  <c r="N12" i="1"/>
  <c r="A12" i="1" s="1"/>
  <c r="O11" i="1"/>
  <c r="B11" i="1" s="1"/>
  <c r="N11" i="1"/>
  <c r="A11" i="1" s="1"/>
  <c r="O10" i="1"/>
  <c r="B10" i="1" s="1"/>
  <c r="N10" i="1"/>
  <c r="A10" i="1" s="1"/>
  <c r="O9" i="1"/>
  <c r="B9" i="1" s="1"/>
  <c r="N9" i="1"/>
  <c r="A9" i="1" s="1"/>
  <c r="O8" i="1"/>
  <c r="B8" i="1" s="1"/>
  <c r="N8" i="1"/>
  <c r="A8" i="1" s="1"/>
  <c r="O7" i="1"/>
  <c r="B7" i="1" s="1"/>
  <c r="N7" i="1"/>
  <c r="A7" i="1" s="1"/>
  <c r="O6" i="1"/>
  <c r="B6" i="1" s="1"/>
  <c r="N6" i="1"/>
  <c r="A6" i="1" s="1"/>
  <c r="C13" i="1"/>
  <c r="D13" i="1"/>
  <c r="E13" i="1"/>
  <c r="F13" i="1" s="1"/>
  <c r="C12" i="1"/>
  <c r="D12" i="1"/>
  <c r="E12" i="1"/>
  <c r="F12" i="1" s="1"/>
  <c r="D6" i="1"/>
  <c r="E6" i="1"/>
  <c r="F6" i="1" s="1"/>
  <c r="D7" i="1"/>
  <c r="E7" i="1"/>
  <c r="D8" i="1"/>
  <c r="E8" i="1"/>
  <c r="F8" i="1" s="1"/>
  <c r="D9" i="1"/>
  <c r="E9" i="1"/>
  <c r="F9" i="1" s="1"/>
  <c r="D10" i="1"/>
  <c r="E10" i="1"/>
  <c r="F10" i="1" s="1"/>
  <c r="D11" i="1"/>
  <c r="E11" i="1"/>
  <c r="F11" i="1" s="1"/>
  <c r="C7" i="1"/>
  <c r="C8" i="1"/>
  <c r="C9" i="1"/>
  <c r="C10" i="1"/>
  <c r="C11" i="1"/>
  <c r="C6" i="1"/>
</calcChain>
</file>

<file path=xl/sharedStrings.xml><?xml version="1.0" encoding="utf-8"?>
<sst xmlns="http://schemas.openxmlformats.org/spreadsheetml/2006/main" count="44" uniqueCount="43">
  <si>
    <t>大阪海運輸入営業所
TEL:06-7730-1080/
FAX:06-7730-1088</t>
    <phoneticPr fontId="3"/>
  </si>
  <si>
    <t>神戸</t>
    <rPh sb="0" eb="2">
      <t>コウベ</t>
    </rPh>
    <phoneticPr fontId="3"/>
  </si>
  <si>
    <t>大阪</t>
    <rPh sb="0" eb="2">
      <t>オオサカ</t>
    </rPh>
    <phoneticPr fontId="3"/>
  </si>
  <si>
    <t>ETD</t>
    <phoneticPr fontId="3"/>
  </si>
  <si>
    <t>VESSEL</t>
    <phoneticPr fontId="3"/>
  </si>
  <si>
    <t>ETA</t>
    <phoneticPr fontId="3"/>
  </si>
  <si>
    <t>VOY</t>
    <phoneticPr fontId="3"/>
  </si>
  <si>
    <t>CUT</t>
    <phoneticPr fontId="3"/>
  </si>
  <si>
    <t>S</t>
    <phoneticPr fontId="3"/>
  </si>
  <si>
    <t>　        　　　IMPORT SCHEDULE ‐ ORIGIN : New York</t>
    <phoneticPr fontId="3"/>
  </si>
  <si>
    <t>NYC</t>
    <phoneticPr fontId="3"/>
  </si>
  <si>
    <t>Mon 13th Apr 2026/ 12:00:00 GMT-4</t>
  </si>
  <si>
    <t>Mon 20th Apr 2026/ 12:00:00 GMT-4</t>
  </si>
  <si>
    <t>Fri 29th May 2026</t>
  </si>
  <si>
    <t>Mon 27th Apr 2026/ 12:00:00 GMT-4</t>
  </si>
  <si>
    <t>ONE HAMBURG/084W</t>
  </si>
  <si>
    <t>ONE OLYMPUS/080W</t>
  </si>
  <si>
    <t>TBA/TBA 1</t>
  </si>
  <si>
    <t>TBA/TBA 2</t>
  </si>
  <si>
    <t>TBA/TBA 3</t>
  </si>
  <si>
    <t>Tue 9th Jun 2026</t>
  </si>
  <si>
    <t>Mon 4th May 2026/ 12:00:00 GMT-4</t>
  </si>
  <si>
    <t>Tue 16th Jun 2026</t>
  </si>
  <si>
    <t>Mon 11th May 2026/ 12:00:00 GMT-4</t>
  </si>
  <si>
    <t>Tue 23rd Jun 2026</t>
  </si>
  <si>
    <t>Mon 18th May 2026/ 12:00:00 GMT-4</t>
  </si>
  <si>
    <t>SEASPAN BENEFACTOR/075W</t>
  </si>
  <si>
    <t>TBA/TBA 4</t>
  </si>
  <si>
    <t>TBA/TBA 5</t>
  </si>
  <si>
    <t>Tue 5th May 2026</t>
  </si>
  <si>
    <t>Sat 23rd May 2026</t>
  </si>
  <si>
    <t>Tue 12th May 2026</t>
  </si>
  <si>
    <t>Tue 19th May 2026</t>
  </si>
  <si>
    <t>Sat 6th Jun 2026</t>
  </si>
  <si>
    <t>Tue 26th May 2026</t>
  </si>
  <si>
    <t>Sat 13th Jun 2026</t>
  </si>
  <si>
    <t>Tue 2nd Jun 2026</t>
  </si>
  <si>
    <t>Sat 20th Jun 2026</t>
  </si>
  <si>
    <t>Sat 27th Jun 2026</t>
  </si>
  <si>
    <t>Mon 25th May 2026/ 12:00:00 GMT-4</t>
  </si>
  <si>
    <t>Sat 4th Jul 2026</t>
  </si>
  <si>
    <t>Mon 1st Jun 2026/ 12:00:00 GMT-4</t>
  </si>
  <si>
    <t>Sat 11th Jul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</si>
</sst>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);[Red]\(0\)"/>
    <numFmt numFmtId="177" formatCode="yyyy/m/d;@"/>
    <numFmt numFmtId="178" formatCode="m/d;@"/>
  </numFmts>
  <fonts count="17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b/>
      <sz val="36"/>
      <color indexed="9"/>
      <name val="Meiryo UI"/>
      <family val="3"/>
      <charset val="128"/>
    </font>
    <font>
      <sz val="6"/>
      <name val="游ゴシック"/>
      <family val="2"/>
      <charset val="128"/>
      <scheme val="minor"/>
    </font>
    <font>
      <b/>
      <sz val="48"/>
      <color indexed="9"/>
      <name val="Meiryo UI"/>
      <family val="3"/>
      <charset val="128"/>
    </font>
    <font>
      <sz val="12"/>
      <color theme="1"/>
      <name val="Meiryo UI"/>
      <family val="3"/>
      <charset val="128"/>
    </font>
    <font>
      <sz val="12"/>
      <name val="Meiryo UI"/>
      <family val="3"/>
      <charset val="128"/>
    </font>
    <font>
      <b/>
      <sz val="11"/>
      <name val="Meiryo UI"/>
      <family val="3"/>
      <charset val="128"/>
    </font>
    <font>
      <sz val="10.5"/>
      <name val="Meiryo UI"/>
      <family val="3"/>
      <charset val="128"/>
    </font>
    <font>
      <sz val="20"/>
      <name val="Meiryo UI"/>
      <family val="3"/>
      <charset val="128"/>
    </font>
    <font>
      <b/>
      <sz val="28"/>
      <name val="Meiryo UI"/>
      <family val="3"/>
      <charset val="128"/>
    </font>
    <font>
      <sz val="11"/>
      <name val="Meiryo UI"/>
      <family val="3"/>
      <charset val="128"/>
    </font>
    <font>
      <sz val="28"/>
      <name val="Arial MT"/>
      <family val="2"/>
    </font>
    <font>
      <b/>
      <sz val="20"/>
      <color indexed="9"/>
      <name val="Meiryo UI"/>
      <family val="3"/>
      <charset val="128"/>
    </font>
    <font>
      <sz val="28"/>
      <name val="Arial MT"/>
    </font>
    <font>
      <sz val="18"/>
      <name val="Meiryo UI"/>
      <family val="3"/>
      <charset val="128"/>
    </font>
    <font>
      <sz val="11"/>
      <color theme="1"/>
      <name val="游ゴシック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/>
    <xf numFmtId="0" fontId="1" fillId="0" borderId="0"/>
    <xf numFmtId="0" fontId="16" fillId="0" borderId="0"/>
    <xf numFmtId="0" fontId="16" fillId="0" borderId="0"/>
  </cellStyleXfs>
  <cellXfs count="52">
    <xf numFmtId="0" fontId="0" fillId="0" borderId="0" xfId="0">
      <alignment vertical="center"/>
    </xf>
    <xf numFmtId="0" fontId="4" fillId="2" borderId="0" xfId="1" applyFont="1" applyFill="1" applyAlignment="1">
      <alignment vertical="center"/>
    </xf>
    <xf numFmtId="0" fontId="5" fillId="0" borderId="0" xfId="1" applyFont="1" applyFill="1" applyAlignment="1">
      <alignment vertical="center"/>
    </xf>
    <xf numFmtId="0" fontId="6" fillId="0" borderId="0" xfId="1" applyFont="1" applyFill="1" applyAlignment="1">
      <alignment vertical="center"/>
    </xf>
    <xf numFmtId="0" fontId="2" fillId="0" borderId="0" xfId="1" applyFont="1" applyFill="1" applyAlignment="1">
      <alignment vertical="center"/>
    </xf>
    <xf numFmtId="176" fontId="2" fillId="0" borderId="0" xfId="1" applyNumberFormat="1" applyFont="1" applyFill="1" applyAlignment="1">
      <alignment vertical="center"/>
    </xf>
    <xf numFmtId="0" fontId="7" fillId="0" borderId="0" xfId="1" applyFont="1" applyBorder="1" applyAlignment="1">
      <alignment horizontal="center" vertical="center"/>
    </xf>
    <xf numFmtId="0" fontId="8" fillId="0" borderId="0" xfId="1" applyFont="1" applyBorder="1" applyAlignment="1">
      <alignment horizontal="center" vertical="center"/>
    </xf>
    <xf numFmtId="177" fontId="9" fillId="0" borderId="0" xfId="1" applyNumberFormat="1" applyFont="1" applyFill="1" applyAlignment="1">
      <alignment vertical="center"/>
    </xf>
    <xf numFmtId="177" fontId="9" fillId="0" borderId="0" xfId="1" applyNumberFormat="1" applyFont="1" applyFill="1" applyAlignment="1">
      <alignment horizontal="right" vertical="center"/>
    </xf>
    <xf numFmtId="0" fontId="9" fillId="0" borderId="0" xfId="1" applyFont="1" applyAlignment="1">
      <alignment horizontal="left" vertical="center"/>
    </xf>
    <xf numFmtId="0" fontId="11" fillId="0" borderId="0" xfId="1" applyFont="1" applyAlignment="1"/>
    <xf numFmtId="0" fontId="11" fillId="0" borderId="0" xfId="2" applyFont="1" applyBorder="1" applyAlignment="1">
      <alignment horizontal="center" vertical="center"/>
    </xf>
    <xf numFmtId="0" fontId="10" fillId="0" borderId="0" xfId="1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left" vertical="center"/>
    </xf>
    <xf numFmtId="176" fontId="4" fillId="2" borderId="0" xfId="1" applyNumberFormat="1" applyFont="1" applyFill="1" applyAlignment="1">
      <alignment vertical="center"/>
    </xf>
    <xf numFmtId="178" fontId="12" fillId="0" borderId="0" xfId="0" applyNumberFormat="1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14" fontId="9" fillId="0" borderId="0" xfId="1" applyNumberFormat="1" applyFont="1" applyBorder="1" applyAlignment="1">
      <alignment vertical="center"/>
    </xf>
    <xf numFmtId="14" fontId="9" fillId="0" borderId="0" xfId="1" applyNumberFormat="1" applyFont="1" applyAlignment="1">
      <alignment horizontal="left" vertical="center"/>
    </xf>
    <xf numFmtId="0" fontId="14" fillId="0" borderId="3" xfId="0" applyFont="1" applyFill="1" applyBorder="1" applyAlignment="1">
      <alignment horizontal="center" vertical="center" wrapText="1"/>
    </xf>
    <xf numFmtId="0" fontId="13" fillId="2" borderId="0" xfId="1" applyFont="1" applyFill="1" applyAlignment="1">
      <alignment vertical="center"/>
    </xf>
    <xf numFmtId="0" fontId="10" fillId="3" borderId="2" xfId="1" applyNumberFormat="1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0" fillId="3" borderId="10" xfId="1" applyNumberFormat="1" applyFont="1" applyFill="1" applyBorder="1" applyAlignment="1">
      <alignment horizontal="center" vertical="center" wrapText="1"/>
    </xf>
    <xf numFmtId="0" fontId="10" fillId="3" borderId="9" xfId="1" applyNumberFormat="1" applyFont="1" applyFill="1" applyBorder="1" applyAlignment="1">
      <alignment horizontal="center" vertical="center" wrapText="1"/>
    </xf>
    <xf numFmtId="0" fontId="10" fillId="3" borderId="13" xfId="1" applyNumberFormat="1" applyFont="1" applyFill="1" applyBorder="1" applyAlignment="1">
      <alignment horizontal="center" vertical="center" wrapText="1"/>
    </xf>
    <xf numFmtId="0" fontId="10" fillId="3" borderId="14" xfId="1" applyNumberFormat="1" applyFont="1" applyFill="1" applyBorder="1" applyAlignment="1">
      <alignment horizontal="center" vertical="center" wrapText="1"/>
    </xf>
    <xf numFmtId="0" fontId="10" fillId="3" borderId="15" xfId="1" applyNumberFormat="1" applyFont="1" applyFill="1" applyBorder="1" applyAlignment="1">
      <alignment horizontal="center" vertical="center" wrapText="1"/>
    </xf>
    <xf numFmtId="178" fontId="12" fillId="0" borderId="7" xfId="0" applyNumberFormat="1" applyFont="1" applyBorder="1" applyAlignment="1">
      <alignment horizontal="center" vertical="center" wrapText="1"/>
    </xf>
    <xf numFmtId="178" fontId="12" fillId="0" borderId="4" xfId="0" applyNumberFormat="1" applyFont="1" applyBorder="1" applyAlignment="1">
      <alignment horizontal="center" vertical="center" wrapText="1"/>
    </xf>
    <xf numFmtId="0" fontId="15" fillId="0" borderId="16" xfId="1" applyFont="1" applyFill="1" applyBorder="1" applyAlignment="1">
      <alignment vertical="center"/>
    </xf>
    <xf numFmtId="0" fontId="12" fillId="0" borderId="17" xfId="0" applyFont="1" applyFill="1" applyBorder="1" applyAlignment="1">
      <alignment horizontal="center" vertical="center" wrapText="1"/>
    </xf>
    <xf numFmtId="0" fontId="12" fillId="0" borderId="18" xfId="0" applyFont="1" applyFill="1" applyBorder="1" applyAlignment="1">
      <alignment horizontal="center" vertical="center" wrapText="1"/>
    </xf>
    <xf numFmtId="178" fontId="12" fillId="0" borderId="18" xfId="0" applyNumberFormat="1" applyFont="1" applyBorder="1" applyAlignment="1">
      <alignment horizontal="center" vertical="center" wrapText="1"/>
    </xf>
    <xf numFmtId="178" fontId="12" fillId="0" borderId="0" xfId="0" applyNumberFormat="1" applyFont="1" applyBorder="1" applyAlignment="1">
      <alignment horizontal="center" vertical="center" wrapText="1"/>
    </xf>
    <xf numFmtId="0" fontId="12" fillId="0" borderId="19" xfId="0" applyFont="1" applyFill="1" applyBorder="1" applyAlignment="1">
      <alignment horizontal="center" vertical="center" wrapText="1"/>
    </xf>
    <xf numFmtId="0" fontId="12" fillId="0" borderId="20" xfId="0" applyFont="1" applyFill="1" applyBorder="1" applyAlignment="1">
      <alignment horizontal="center" vertical="center" wrapText="1"/>
    </xf>
    <xf numFmtId="178" fontId="12" fillId="0" borderId="20" xfId="0" applyNumberFormat="1" applyFont="1" applyBorder="1" applyAlignment="1">
      <alignment horizontal="center" vertical="center" wrapText="1"/>
    </xf>
    <xf numFmtId="178" fontId="12" fillId="0" borderId="8" xfId="0" applyNumberFormat="1" applyFont="1" applyBorder="1" applyAlignment="1">
      <alignment horizontal="center" vertical="center" wrapText="1"/>
    </xf>
    <xf numFmtId="178" fontId="12" fillId="0" borderId="5" xfId="0" applyNumberFormat="1" applyFont="1" applyBorder="1" applyAlignment="1">
      <alignment horizontal="center" vertical="center" wrapText="1"/>
    </xf>
    <xf numFmtId="178" fontId="12" fillId="0" borderId="21" xfId="0" applyNumberFormat="1" applyFont="1" applyBorder="1" applyAlignment="1">
      <alignment horizontal="center" vertical="center" wrapText="1"/>
    </xf>
    <xf numFmtId="0" fontId="14" fillId="0" borderId="22" xfId="0" applyFont="1" applyBorder="1" applyAlignment="1">
      <alignment horizontal="center" vertical="center" wrapText="1"/>
    </xf>
    <xf numFmtId="0" fontId="10" fillId="3" borderId="1" xfId="1" applyNumberFormat="1" applyFont="1" applyFill="1" applyBorder="1" applyAlignment="1">
      <alignment horizontal="center" vertical="center" wrapText="1"/>
    </xf>
    <xf numFmtId="0" fontId="10" fillId="3" borderId="11" xfId="1" applyNumberFormat="1" applyFont="1" applyFill="1" applyBorder="1" applyAlignment="1">
      <alignment horizontal="center" vertical="center" wrapText="1"/>
    </xf>
    <xf numFmtId="0" fontId="10" fillId="3" borderId="2" xfId="1" applyNumberFormat="1" applyFont="1" applyFill="1" applyBorder="1" applyAlignment="1">
      <alignment horizontal="center" vertical="center" wrapText="1"/>
    </xf>
    <xf numFmtId="0" fontId="10" fillId="3" borderId="12" xfId="1" applyNumberFormat="1" applyFont="1" applyFill="1" applyBorder="1" applyAlignment="1">
      <alignment horizontal="center" vertical="center" wrapText="1"/>
    </xf>
    <xf numFmtId="0" fontId="13" fillId="2" borderId="0" xfId="1" applyFont="1" applyFill="1" applyAlignment="1">
      <alignment horizontal="center" vertical="center" wrapText="1"/>
    </xf>
    <xf numFmtId="0" fontId="16" fillId="0" borderId="0" xfId="3" applyAlignment="1">
      <alignment horizontal="center" wrapText="1"/>
    </xf>
    <xf numFmtId="0" fontId="16" fillId="0" borderId="0" xfId="3" applyAlignment="1">
      <alignment horizontal="center" wrapText="1"/>
    </xf>
  </cellXfs>
  <cellStyles count="5">
    <cellStyle name="標準" xfId="0" builtinId="0"/>
    <cellStyle name="標準 2" xfId="1" xr:uid="{00000000-0005-0000-0000-000001000000}"/>
    <cellStyle name="標準 3" xfId="3" xr:uid="{CFD43151-E283-478E-A54D-B765D05D6F02}"/>
    <cellStyle name="標準 6" xfId="4" xr:uid="{EE83FBF8-5BC1-4957-9BEB-E7822DC48B4C}"/>
    <cellStyle name="標準_Sheet1" xfId="2" xr:uid="{00000000-0005-0000-0000-000002000000}"/>
  </cellStyles>
  <dxfs count="0"/>
  <tableStyles count="0" defaultTableStyle="TableStyleMedium2" defaultPivotStyle="PivotStyleLight16"/>
  <colors>
    <mruColors>
      <color rgb="FFCC3300"/>
      <color rgb="FFCF3E17"/>
      <color rgb="FFE14419"/>
      <color rgb="FFB8371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</xdr:row>
      <xdr:rowOff>186114</xdr:rowOff>
    </xdr:from>
    <xdr:ext cx="2525419" cy="558102"/>
    <xdr:sp macro="" textlink="">
      <xdr:nvSpPr>
        <xdr:cNvPr id="39" name="テキスト ボックス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/>
      </xdr:nvSpPr>
      <xdr:spPr>
        <a:xfrm>
          <a:off x="0" y="14749839"/>
          <a:ext cx="2525419" cy="55810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ja-JP" altLang="ja-JP" sz="22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754196" cy="1428750"/>
    <xdr:pic>
      <xdr:nvPicPr>
        <xdr:cNvPr id="40" name="図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2487275"/>
          <a:ext cx="1754196" cy="1428750"/>
        </a:xfrm>
        <a:prstGeom prst="rect">
          <a:avLst/>
        </a:prstGeom>
      </xdr:spPr>
    </xdr:pic>
    <xdr:clientData/>
  </xdr:oneCellAnchor>
  <xdr:twoCellAnchor>
    <xdr:from>
      <xdr:col>0</xdr:col>
      <xdr:colOff>119062</xdr:colOff>
      <xdr:row>1</xdr:row>
      <xdr:rowOff>518579</xdr:rowOff>
    </xdr:from>
    <xdr:to>
      <xdr:col>2</xdr:col>
      <xdr:colOff>47624</xdr:colOff>
      <xdr:row>2</xdr:row>
      <xdr:rowOff>626921</xdr:rowOff>
    </xdr:to>
    <xdr:sp macro="" textlink="">
      <xdr:nvSpPr>
        <xdr:cNvPr id="41" name="角丸四角形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/>
      </xdr:nvSpPr>
      <xdr:spPr>
        <a:xfrm>
          <a:off x="119062" y="1875892"/>
          <a:ext cx="7596187" cy="822717"/>
        </a:xfrm>
        <a:prstGeom prst="roundRect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3200" b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Origin:New</a:t>
          </a:r>
          <a:r>
            <a:rPr kumimoji="1" lang="en-US" altLang="ja-JP" sz="3200" b="0" baseline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 York, USA</a:t>
          </a:r>
        </a:p>
      </xdr:txBody>
    </xdr:sp>
    <xdr:clientData/>
  </xdr:twoCellAnchor>
  <xdr:oneCellAnchor>
    <xdr:from>
      <xdr:col>0</xdr:col>
      <xdr:colOff>0</xdr:colOff>
      <xdr:row>0</xdr:row>
      <xdr:rowOff>0</xdr:rowOff>
    </xdr:from>
    <xdr:ext cx="1754196" cy="1441450"/>
    <xdr:pic>
      <xdr:nvPicPr>
        <xdr:cNvPr id="42" name="図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2487275"/>
          <a:ext cx="1754196" cy="14414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754196" cy="1441450"/>
    <xdr:pic>
      <xdr:nvPicPr>
        <xdr:cNvPr id="43" name="図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2487275"/>
          <a:ext cx="1754196" cy="1441450"/>
        </a:xfrm>
        <a:prstGeom prst="rect">
          <a:avLst/>
        </a:prstGeom>
      </xdr:spPr>
    </xdr:pic>
    <xdr:clientData/>
  </xdr:oneCellAnchor>
  <xdr:twoCellAnchor editAs="absolute">
    <xdr:from>
      <xdr:col>0</xdr:col>
      <xdr:colOff>928693</xdr:colOff>
      <xdr:row>14</xdr:row>
      <xdr:rowOff>71439</xdr:rowOff>
    </xdr:from>
    <xdr:to>
      <xdr:col>6</xdr:col>
      <xdr:colOff>119064</xdr:colOff>
      <xdr:row>16</xdr:row>
      <xdr:rowOff>547689</xdr:rowOff>
    </xdr:to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/>
      </xdr:nvSpPr>
      <xdr:spPr>
        <a:xfrm>
          <a:off x="928693" y="10501314"/>
          <a:ext cx="16811621" cy="1905000"/>
        </a:xfrm>
        <a:prstGeom prst="rect">
          <a:avLst/>
        </a:prstGeom>
        <a:solidFill>
          <a:srgbClr val="F3DEDD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457200" lvl="1" indent="0">
            <a:buFontTx/>
            <a:buNone/>
          </a:pPr>
          <a:r>
            <a:rPr kumimoji="1" lang="en-US" altLang="ja-JP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混載サービスのため、スケジュールや船名は予告なく変更する可能性がございます</a:t>
          </a:r>
          <a:endParaRPr kumimoji="1" lang="en-US" altLang="ja-JP" sz="36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457200" lvl="1" indent="0">
            <a:buFontTx/>
            <a:buNone/>
          </a:pPr>
          <a:r>
            <a:rPr kumimoji="1" lang="en-US" altLang="ja-JP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搬出先住所については、お手数ですが取扱営業所までご連絡ください</a:t>
          </a:r>
          <a:endParaRPr kumimoji="1" lang="en-US" altLang="ja-JP" sz="36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oneCellAnchor>
    <xdr:from>
      <xdr:col>0</xdr:col>
      <xdr:colOff>0</xdr:colOff>
      <xdr:row>2</xdr:row>
      <xdr:rowOff>186114</xdr:rowOff>
    </xdr:from>
    <xdr:ext cx="2525419" cy="558102"/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0" y="2262564"/>
          <a:ext cx="2525419" cy="55810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ja-JP" altLang="ja-JP" sz="22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8"/>
  <sheetViews>
    <sheetView tabSelected="1" view="pageBreakPreview" zoomScale="40" zoomScaleNormal="100" zoomScaleSheetLayoutView="40" workbookViewId="0">
      <selection activeCell="F14" sqref="F14"/>
    </sheetView>
  </sheetViews>
  <sheetFormatPr defaultRowHeight="18.75"/>
  <cols>
    <col min="1" max="1" width="78.75" customWidth="1"/>
    <col min="2" max="2" width="22" customWidth="1"/>
    <col min="3" max="3" width="30.625" customWidth="1"/>
    <col min="4" max="4" width="38.625" customWidth="1"/>
    <col min="5" max="6" width="30.625" customWidth="1"/>
    <col min="7" max="7" width="8.875" customWidth="1"/>
    <col min="8" max="8" width="9.75" customWidth="1"/>
    <col min="9" max="9" width="34.875" customWidth="1"/>
    <col min="10" max="15" width="34.875" hidden="1" customWidth="1"/>
    <col min="16" max="16" width="13.375" customWidth="1"/>
    <col min="17" max="17" width="15.875" customWidth="1"/>
  </cols>
  <sheetData>
    <row r="1" spans="1:15" s="2" customFormat="1" ht="106.9" customHeight="1">
      <c r="A1" s="15" t="s">
        <v>9</v>
      </c>
      <c r="B1" s="1"/>
      <c r="C1" s="1"/>
      <c r="D1" s="16"/>
      <c r="E1" s="49" t="s">
        <v>0</v>
      </c>
      <c r="F1" s="49"/>
      <c r="G1" s="49"/>
      <c r="H1" s="22"/>
      <c r="J1" s="3"/>
      <c r="K1" s="3"/>
      <c r="L1" s="3"/>
      <c r="M1" s="3"/>
      <c r="N1" s="3"/>
    </row>
    <row r="2" spans="1:15" s="2" customFormat="1" ht="57" customHeight="1">
      <c r="A2" s="4"/>
      <c r="B2" s="4"/>
      <c r="C2" s="4"/>
      <c r="D2" s="5"/>
      <c r="E2" s="4"/>
      <c r="F2" s="4"/>
      <c r="G2" s="4"/>
      <c r="H2" s="4"/>
      <c r="J2" s="3"/>
      <c r="K2" s="3"/>
      <c r="L2" s="3"/>
      <c r="M2" s="3"/>
      <c r="N2" s="3"/>
    </row>
    <row r="3" spans="1:15" s="3" customFormat="1" ht="57" customHeight="1" thickBot="1">
      <c r="A3" s="6"/>
      <c r="B3" s="7"/>
      <c r="C3" s="7"/>
      <c r="D3" s="8"/>
      <c r="E3" s="9"/>
      <c r="F3" s="19">
        <v>46120</v>
      </c>
      <c r="G3" s="20" t="s">
        <v>8</v>
      </c>
      <c r="H3" s="10"/>
    </row>
    <row r="4" spans="1:15" s="3" customFormat="1" ht="57" customHeight="1">
      <c r="A4" s="45" t="s">
        <v>4</v>
      </c>
      <c r="B4" s="47" t="s">
        <v>6</v>
      </c>
      <c r="C4" s="47" t="s">
        <v>7</v>
      </c>
      <c r="D4" s="23" t="s">
        <v>10</v>
      </c>
      <c r="E4" s="26" t="s">
        <v>1</v>
      </c>
      <c r="F4" s="27" t="s">
        <v>2</v>
      </c>
      <c r="G4" s="13"/>
      <c r="H4" s="11"/>
    </row>
    <row r="5" spans="1:15" s="11" customFormat="1" ht="39.75" customHeight="1" thickBot="1">
      <c r="A5" s="46"/>
      <c r="B5" s="48"/>
      <c r="C5" s="48"/>
      <c r="D5" s="28" t="s">
        <v>3</v>
      </c>
      <c r="E5" s="29" t="s">
        <v>5</v>
      </c>
      <c r="F5" s="30" t="s">
        <v>5</v>
      </c>
      <c r="G5" s="13"/>
      <c r="J5" s="3"/>
      <c r="K5" s="3"/>
      <c r="L5" s="3"/>
      <c r="M5" s="3"/>
      <c r="N5" s="3"/>
    </row>
    <row r="6" spans="1:15" s="3" customFormat="1" ht="57" customHeight="1" thickBot="1">
      <c r="A6" s="24" t="str">
        <f>N6</f>
        <v>ONE HAMBURG</v>
      </c>
      <c r="B6" s="25" t="str">
        <f>O6</f>
        <v>084W</v>
      </c>
      <c r="C6" s="31" t="str">
        <f>TEXT(DATE(VALUE(RIGHT(SUBSTITUTE(J6,"/ 12:00:00 GMT-4",""), 4)), MONTH(1&amp;MID(J6, FIND(" ",J6, 5) + 1, 3)), VALUE(MID(J6, FIND(" ",J6, 1) + 1, IF(ISNUMBER(VALUE(MID(J6, 6, 1))), 2, 1)))), "MM/DD")</f>
        <v>04/13</v>
      </c>
      <c r="D6" s="31" t="str">
        <f t="shared" ref="D6:E11" si="0">TEXT(DATE(VALUE(RIGHT(SUBSTITUTE(K6,"/ 12:00:00 GMT-4",""), 4)), MONTH(1&amp;MID(K6, FIND(" ",K6, 5) + 1, 3)), VALUE(MID(K6, FIND(" ",K6, 1) + 1, IF(ISNUMBER(VALUE(MID(K6, 6, 1))), 2, 1)))), "MM/DD")</f>
        <v>05/05</v>
      </c>
      <c r="E6" s="31" t="str">
        <f t="shared" si="0"/>
        <v>05/23</v>
      </c>
      <c r="F6" s="41">
        <f t="shared" ref="F6:F13" si="1">E6+4</f>
        <v>46169</v>
      </c>
      <c r="G6" s="14"/>
      <c r="J6" s="51" t="s">
        <v>11</v>
      </c>
      <c r="K6" s="51" t="s">
        <v>29</v>
      </c>
      <c r="L6" s="51" t="s">
        <v>30</v>
      </c>
      <c r="M6" s="50" t="s">
        <v>15</v>
      </c>
      <c r="N6" s="44" t="str">
        <f>LEFT(M6,FIND("/",M6)-1)</f>
        <v>ONE HAMBURG</v>
      </c>
      <c r="O6" s="44" t="str">
        <f>MID(M6,FIND("/",M6)+1,LEN(M6)-FIND("/",M6))</f>
        <v>084W</v>
      </c>
    </row>
    <row r="7" spans="1:15" s="3" customFormat="1" ht="57" customHeight="1" thickBot="1">
      <c r="A7" s="21" t="str">
        <f t="shared" ref="A7:A13" si="2">N7</f>
        <v>SEASPAN BENEFACTOR</v>
      </c>
      <c r="B7" s="18" t="str">
        <f t="shared" ref="B7:B13" si="3">O7</f>
        <v>075W</v>
      </c>
      <c r="C7" s="32" t="str">
        <f t="shared" ref="C7:C11" si="4">TEXT(DATE(VALUE(RIGHT(SUBSTITUTE(J7,"/ 12:00:00 GMT-4",""), 4)), MONTH(1&amp;MID(J7, FIND(" ",J7, 5) + 1, 3)), VALUE(MID(J7, FIND(" ",J7, 1) + 1, IF(ISNUMBER(VALUE(MID(J7, 6, 1))), 2, 1)))), "MM/DD")</f>
        <v>04/20</v>
      </c>
      <c r="D7" s="32" t="str">
        <f t="shared" si="0"/>
        <v>05/12</v>
      </c>
      <c r="E7" s="32" t="str">
        <f t="shared" si="0"/>
        <v>05/29</v>
      </c>
      <c r="F7" s="42">
        <f>E7+3</f>
        <v>46174</v>
      </c>
      <c r="G7" s="14"/>
      <c r="J7" s="51" t="s">
        <v>12</v>
      </c>
      <c r="K7" s="51" t="s">
        <v>31</v>
      </c>
      <c r="L7" s="51" t="s">
        <v>13</v>
      </c>
      <c r="M7" s="50" t="s">
        <v>26</v>
      </c>
      <c r="N7" s="44" t="str">
        <f t="shared" ref="N7:N13" si="5">LEFT(M7,FIND("/",M7)-1)</f>
        <v>SEASPAN BENEFACTOR</v>
      </c>
      <c r="O7" s="44" t="str">
        <f t="shared" ref="O7:O13" si="6">MID(M7,FIND("/",M7)+1,LEN(M7)-FIND("/",M7))</f>
        <v>075W</v>
      </c>
    </row>
    <row r="8" spans="1:15" s="3" customFormat="1" ht="57" customHeight="1" thickBot="1">
      <c r="A8" s="21" t="str">
        <f t="shared" si="2"/>
        <v>ONE OLYMPUS</v>
      </c>
      <c r="B8" s="18" t="str">
        <f t="shared" si="3"/>
        <v>080W</v>
      </c>
      <c r="C8" s="32" t="str">
        <f t="shared" si="4"/>
        <v>04/27</v>
      </c>
      <c r="D8" s="32" t="str">
        <f t="shared" si="0"/>
        <v>05/19</v>
      </c>
      <c r="E8" s="32" t="str">
        <f t="shared" si="0"/>
        <v>06/06</v>
      </c>
      <c r="F8" s="42">
        <f t="shared" si="1"/>
        <v>46183</v>
      </c>
      <c r="G8" s="14"/>
      <c r="J8" s="51" t="s">
        <v>14</v>
      </c>
      <c r="K8" s="51" t="s">
        <v>32</v>
      </c>
      <c r="L8" s="51" t="s">
        <v>33</v>
      </c>
      <c r="M8" s="50" t="s">
        <v>16</v>
      </c>
      <c r="N8" s="44" t="str">
        <f t="shared" si="5"/>
        <v>ONE OLYMPUS</v>
      </c>
      <c r="O8" s="44" t="str">
        <f t="shared" si="6"/>
        <v>080W</v>
      </c>
    </row>
    <row r="9" spans="1:15" s="3" customFormat="1" ht="57" customHeight="1" thickBot="1">
      <c r="A9" s="21" t="str">
        <f t="shared" si="2"/>
        <v>TBA</v>
      </c>
      <c r="B9" s="18" t="str">
        <f t="shared" si="3"/>
        <v>TBA 1</v>
      </c>
      <c r="C9" s="32" t="str">
        <f t="shared" si="4"/>
        <v>05/04</v>
      </c>
      <c r="D9" s="32" t="str">
        <f t="shared" si="0"/>
        <v>05/26</v>
      </c>
      <c r="E9" s="32" t="str">
        <f t="shared" si="0"/>
        <v>06/13</v>
      </c>
      <c r="F9" s="42">
        <f t="shared" si="1"/>
        <v>46190</v>
      </c>
      <c r="G9" s="14"/>
      <c r="J9" s="51" t="s">
        <v>21</v>
      </c>
      <c r="K9" s="51" t="s">
        <v>34</v>
      </c>
      <c r="L9" s="51" t="s">
        <v>35</v>
      </c>
      <c r="M9" s="50" t="s">
        <v>17</v>
      </c>
      <c r="N9" s="44" t="str">
        <f t="shared" si="5"/>
        <v>TBA</v>
      </c>
      <c r="O9" s="44" t="str">
        <f t="shared" si="6"/>
        <v>TBA 1</v>
      </c>
    </row>
    <row r="10" spans="1:15" s="3" customFormat="1" ht="57" customHeight="1" thickBot="1">
      <c r="A10" s="34" t="str">
        <f t="shared" si="2"/>
        <v>TBA</v>
      </c>
      <c r="B10" s="35" t="str">
        <f t="shared" si="3"/>
        <v>TBA 2</v>
      </c>
      <c r="C10" s="32" t="str">
        <f t="shared" si="4"/>
        <v>05/11</v>
      </c>
      <c r="D10" s="32" t="str">
        <f t="shared" si="0"/>
        <v>06/02</v>
      </c>
      <c r="E10" s="32" t="str">
        <f t="shared" si="0"/>
        <v>06/20</v>
      </c>
      <c r="F10" s="42">
        <f t="shared" si="1"/>
        <v>46197</v>
      </c>
      <c r="G10" s="14"/>
      <c r="J10" s="51" t="s">
        <v>23</v>
      </c>
      <c r="K10" s="51" t="s">
        <v>36</v>
      </c>
      <c r="L10" s="51" t="s">
        <v>37</v>
      </c>
      <c r="M10" s="50" t="s">
        <v>18</v>
      </c>
      <c r="N10" s="44" t="str">
        <f t="shared" si="5"/>
        <v>TBA</v>
      </c>
      <c r="O10" s="44" t="str">
        <f t="shared" si="6"/>
        <v>TBA 2</v>
      </c>
    </row>
    <row r="11" spans="1:15" s="3" customFormat="1" ht="57" customHeight="1" thickBot="1">
      <c r="A11" s="21" t="str">
        <f t="shared" si="2"/>
        <v>TBA</v>
      </c>
      <c r="B11" s="18" t="str">
        <f t="shared" si="3"/>
        <v>TBA 3</v>
      </c>
      <c r="C11" s="32" t="str">
        <f t="shared" si="4"/>
        <v>05/18</v>
      </c>
      <c r="D11" s="32" t="str">
        <f t="shared" si="0"/>
        <v>06/09</v>
      </c>
      <c r="E11" s="32" t="str">
        <f t="shared" si="0"/>
        <v>06/27</v>
      </c>
      <c r="F11" s="42">
        <f t="shared" si="1"/>
        <v>46204</v>
      </c>
      <c r="G11" s="14"/>
      <c r="J11" s="51" t="s">
        <v>25</v>
      </c>
      <c r="K11" s="51" t="s">
        <v>20</v>
      </c>
      <c r="L11" s="51" t="s">
        <v>38</v>
      </c>
      <c r="M11" s="50" t="s">
        <v>19</v>
      </c>
      <c r="N11" s="44" t="str">
        <f t="shared" si="5"/>
        <v>TBA</v>
      </c>
      <c r="O11" s="44" t="str">
        <f t="shared" si="6"/>
        <v>TBA 3</v>
      </c>
    </row>
    <row r="12" spans="1:15" s="3" customFormat="1" ht="57" customHeight="1" thickBot="1">
      <c r="A12" s="34" t="str">
        <f t="shared" si="2"/>
        <v>TBA</v>
      </c>
      <c r="B12" s="35" t="str">
        <f t="shared" si="3"/>
        <v>TBA 4</v>
      </c>
      <c r="C12" s="36" t="str">
        <f t="shared" ref="C12" si="7">TEXT(DATE(VALUE(RIGHT(SUBSTITUTE(J12,"/ 12:00:00 GMT-4",""), 4)), MONTH(1&amp;MID(J12, FIND(" ",J12, 5) + 1, 3)), VALUE(MID(J12, FIND(" ",J12, 1) + 1, IF(ISNUMBER(VALUE(MID(J12, 6, 1))), 2, 1)))), "MM/DD")</f>
        <v>05/25</v>
      </c>
      <c r="D12" s="36" t="str">
        <f t="shared" ref="D12" si="8">TEXT(DATE(VALUE(RIGHT(SUBSTITUTE(K12,"/ 12:00:00 GMT-4",""), 4)), MONTH(1&amp;MID(K12, FIND(" ",K12, 5) + 1, 3)), VALUE(MID(K12, FIND(" ",K12, 1) + 1, IF(ISNUMBER(VALUE(MID(K12, 6, 1))), 2, 1)))), "MM/DD")</f>
        <v>06/16</v>
      </c>
      <c r="E12" s="36" t="str">
        <f t="shared" ref="E12" si="9">TEXT(DATE(VALUE(RIGHT(SUBSTITUTE(L12,"/ 12:00:00 GMT-4",""), 4)), MONTH(1&amp;MID(L12, FIND(" ",L12, 5) + 1, 3)), VALUE(MID(L12, FIND(" ",L12, 1) + 1, IF(ISNUMBER(VALUE(MID(L12, 6, 1))), 2, 1)))), "MM/DD")</f>
        <v>07/04</v>
      </c>
      <c r="F12" s="42">
        <f t="shared" si="1"/>
        <v>46211</v>
      </c>
      <c r="G12" s="14"/>
      <c r="J12" s="51" t="s">
        <v>39</v>
      </c>
      <c r="K12" s="51" t="s">
        <v>22</v>
      </c>
      <c r="L12" s="51" t="s">
        <v>40</v>
      </c>
      <c r="M12" s="50" t="s">
        <v>27</v>
      </c>
      <c r="N12" s="44" t="str">
        <f t="shared" si="5"/>
        <v>TBA</v>
      </c>
      <c r="O12" s="44" t="str">
        <f t="shared" si="6"/>
        <v>TBA 4</v>
      </c>
    </row>
    <row r="13" spans="1:15" s="3" customFormat="1" ht="57" customHeight="1" thickBot="1">
      <c r="A13" s="38" t="str">
        <f t="shared" si="2"/>
        <v>TBA</v>
      </c>
      <c r="B13" s="39" t="str">
        <f t="shared" si="3"/>
        <v>TBA 5</v>
      </c>
      <c r="C13" s="40" t="str">
        <f t="shared" ref="C13" si="10">TEXT(DATE(VALUE(RIGHT(SUBSTITUTE(J13,"/ 12:00:00 GMT-4",""), 4)), MONTH(1&amp;MID(J13, FIND(" ",J13, 5) + 1, 3)), VALUE(MID(J13, FIND(" ",J13, 1) + 1, IF(ISNUMBER(VALUE(MID(J13, 6, 1))), 2, 1)))), "MM/DD")</f>
        <v>06/01</v>
      </c>
      <c r="D13" s="40" t="str">
        <f t="shared" ref="D13" si="11">TEXT(DATE(VALUE(RIGHT(SUBSTITUTE(K13,"/ 12:00:00 GMT-4",""), 4)), MONTH(1&amp;MID(K13, FIND(" ",K13, 5) + 1, 3)), VALUE(MID(K13, FIND(" ",K13, 1) + 1, IF(ISNUMBER(VALUE(MID(K13, 6, 1))), 2, 1)))), "MM/DD")</f>
        <v>06/23</v>
      </c>
      <c r="E13" s="40" t="str">
        <f t="shared" ref="E13" si="12">TEXT(DATE(VALUE(RIGHT(SUBSTITUTE(L13,"/ 12:00:00 GMT-4",""), 4)), MONTH(1&amp;MID(L13, FIND(" ",L13, 5) + 1, 3)), VALUE(MID(L13, FIND(" ",L13, 1) + 1, IF(ISNUMBER(VALUE(MID(L13, 6, 1))), 2, 1)))), "MM/DD")</f>
        <v>07/11</v>
      </c>
      <c r="F13" s="43">
        <f t="shared" si="1"/>
        <v>46218</v>
      </c>
      <c r="G13" s="14"/>
      <c r="J13" s="51" t="s">
        <v>41</v>
      </c>
      <c r="K13" s="51" t="s">
        <v>24</v>
      </c>
      <c r="L13" s="51" t="s">
        <v>42</v>
      </c>
      <c r="M13" s="50" t="s">
        <v>28</v>
      </c>
      <c r="N13" s="44" t="str">
        <f t="shared" si="5"/>
        <v>TBA</v>
      </c>
      <c r="O13" s="44" t="str">
        <f t="shared" si="6"/>
        <v>TBA 5</v>
      </c>
    </row>
    <row r="14" spans="1:15" s="3" customFormat="1" ht="57" customHeight="1">
      <c r="A14" s="14"/>
      <c r="B14" s="14"/>
      <c r="C14" s="37"/>
      <c r="D14" s="37"/>
      <c r="E14" s="37"/>
      <c r="F14" s="17"/>
      <c r="G14" s="14"/>
      <c r="J14" s="33"/>
      <c r="K14" s="33"/>
      <c r="L14" s="33"/>
    </row>
    <row r="15" spans="1:15" s="3" customFormat="1" ht="57" customHeight="1">
      <c r="A15" s="14"/>
      <c r="B15" s="14"/>
      <c r="C15" s="17"/>
      <c r="D15" s="17"/>
      <c r="E15" s="17"/>
      <c r="F15" s="17"/>
      <c r="G15" s="14"/>
    </row>
    <row r="16" spans="1:15" s="3" customFormat="1" ht="57" customHeight="1">
      <c r="A16" s="14"/>
      <c r="B16" s="14"/>
      <c r="C16" s="17"/>
      <c r="D16" s="17"/>
      <c r="E16" s="17"/>
      <c r="F16" s="17"/>
      <c r="G16" s="14"/>
    </row>
    <row r="17" spans="1:8" s="3" customFormat="1" ht="57" customHeight="1">
      <c r="A17" s="14"/>
      <c r="B17" s="14"/>
      <c r="C17" s="17"/>
      <c r="D17" s="17"/>
      <c r="E17" s="17"/>
      <c r="F17" s="17"/>
      <c r="G17" s="14"/>
    </row>
    <row r="18" spans="1:8" s="3" customFormat="1" ht="57" customHeight="1">
      <c r="A18" s="14"/>
      <c r="B18" s="14"/>
      <c r="C18" s="17"/>
      <c r="D18" s="17"/>
      <c r="E18" s="17"/>
      <c r="F18" s="17"/>
      <c r="G18" s="14"/>
      <c r="H18" s="2"/>
    </row>
    <row r="19" spans="1:8" s="3" customFormat="1" ht="57" customHeight="1">
      <c r="A19" s="14"/>
      <c r="B19" s="14"/>
      <c r="C19" s="17"/>
      <c r="D19" s="17"/>
      <c r="E19" s="17"/>
      <c r="F19" s="17"/>
      <c r="G19" s="14"/>
      <c r="H19" s="2"/>
    </row>
    <row r="20" spans="1:8" s="3" customFormat="1" ht="57" customHeight="1">
      <c r="A20" s="14"/>
      <c r="B20" s="14"/>
      <c r="C20" s="17"/>
      <c r="D20" s="17"/>
      <c r="E20" s="17"/>
      <c r="F20" s="17"/>
      <c r="G20" s="14"/>
      <c r="H20" s="2"/>
    </row>
    <row r="21" spans="1:8" s="3" customFormat="1" ht="57" customHeight="1">
      <c r="A21" s="14"/>
      <c r="B21" s="14"/>
      <c r="C21" s="17"/>
      <c r="D21" s="17"/>
      <c r="E21" s="17"/>
      <c r="F21" s="17"/>
      <c r="G21" s="14"/>
      <c r="H21" s="2"/>
    </row>
    <row r="22" spans="1:8" s="3" customFormat="1" ht="57" customHeight="1">
      <c r="A22" s="14"/>
      <c r="B22" s="14"/>
      <c r="C22" s="17"/>
      <c r="D22" s="17"/>
      <c r="E22" s="17"/>
      <c r="F22" s="17"/>
      <c r="G22" s="14"/>
      <c r="H22" s="2"/>
    </row>
    <row r="23" spans="1:8" s="3" customFormat="1" ht="57" customHeight="1">
      <c r="A23" s="14"/>
      <c r="B23" s="14"/>
      <c r="D23" s="17"/>
      <c r="E23" s="17"/>
      <c r="F23" s="17"/>
      <c r="G23" s="14"/>
      <c r="H23" s="2"/>
    </row>
    <row r="24" spans="1:8" s="3" customFormat="1" ht="57" customHeight="1">
      <c r="A24" s="14"/>
      <c r="B24" s="14"/>
      <c r="C24" s="17"/>
      <c r="D24" s="17"/>
      <c r="E24" s="17"/>
      <c r="F24" s="17"/>
      <c r="G24" s="14"/>
      <c r="H24" s="2"/>
    </row>
    <row r="25" spans="1:8" s="3" customFormat="1" ht="57" customHeight="1">
      <c r="A25" s="14"/>
      <c r="B25" s="14"/>
      <c r="C25" s="17"/>
      <c r="D25" s="17"/>
      <c r="E25" s="17"/>
      <c r="F25" s="17"/>
      <c r="G25" s="14"/>
      <c r="H25" s="2"/>
    </row>
    <row r="26" spans="1:8" s="3" customFormat="1" ht="57" customHeight="1">
      <c r="A26" s="12"/>
      <c r="B26" s="2"/>
      <c r="C26" s="2"/>
      <c r="D26" s="2"/>
      <c r="E26" s="2"/>
      <c r="F26" s="2"/>
      <c r="G26" s="2"/>
      <c r="H26" s="2"/>
    </row>
    <row r="27" spans="1:8" s="3" customFormat="1" ht="57" customHeight="1">
      <c r="A27" s="12"/>
      <c r="B27" s="2"/>
      <c r="C27" s="2"/>
      <c r="D27" s="2"/>
      <c r="E27" s="2"/>
      <c r="F27" s="2"/>
      <c r="G27" s="2"/>
      <c r="H27" s="2"/>
    </row>
    <row r="28" spans="1:8" s="3" customFormat="1" ht="57" customHeight="1"/>
  </sheetData>
  <mergeCells count="4">
    <mergeCell ref="A4:A5"/>
    <mergeCell ref="B4:B5"/>
    <mergeCell ref="C4:C5"/>
    <mergeCell ref="E1:G1"/>
  </mergeCells>
  <phoneticPr fontId="3"/>
  <pageMargins left="0.70866141732283472" right="0.70866141732283472" top="0.74803149606299213" bottom="0.74803149606299213" header="0.31496062992125984" footer="0.31496062992125984"/>
  <pageSetup paperSize="9" scale="4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西日本鉄道株式会社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海運営業部営業係　小池</dc:creator>
  <cp:lastModifiedBy>Nashinoki Mika</cp:lastModifiedBy>
  <cp:lastPrinted>2026-02-17T06:36:21Z</cp:lastPrinted>
  <dcterms:created xsi:type="dcterms:W3CDTF">2023-07-06T02:11:36Z</dcterms:created>
  <dcterms:modified xsi:type="dcterms:W3CDTF">2026-04-08T02:55:40Z</dcterms:modified>
</cp:coreProperties>
</file>