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8FD5746D-CB17-4580-8559-0328EC4DB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6" i="1"/>
  <c r="A14" i="1"/>
  <c r="B14" i="1"/>
  <c r="C14" i="1"/>
  <c r="D14" i="1"/>
  <c r="E14" i="1"/>
  <c r="F14" i="1" s="1"/>
  <c r="N14" i="1"/>
  <c r="O14" i="1"/>
  <c r="O13" i="1"/>
  <c r="B13" i="1" s="1"/>
  <c r="N13" i="1"/>
  <c r="A13" i="1" s="1"/>
  <c r="O12" i="1"/>
  <c r="B12" i="1" s="1"/>
  <c r="N12" i="1"/>
  <c r="A12" i="1" s="1"/>
  <c r="O11" i="1"/>
  <c r="B11" i="1" s="1"/>
  <c r="N11" i="1"/>
  <c r="A11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C13" i="1"/>
  <c r="D13" i="1"/>
  <c r="E13" i="1"/>
  <c r="F13" i="1" s="1"/>
  <c r="C12" i="1"/>
  <c r="D12" i="1"/>
  <c r="E12" i="1"/>
  <c r="F12" i="1" s="1"/>
  <c r="D6" i="1"/>
  <c r="E6" i="1"/>
  <c r="D7" i="1"/>
  <c r="E7" i="1"/>
  <c r="D8" i="1"/>
  <c r="E8" i="1"/>
  <c r="F8" i="1" s="1"/>
  <c r="D9" i="1"/>
  <c r="E9" i="1"/>
  <c r="F9" i="1" s="1"/>
  <c r="D10" i="1"/>
  <c r="E10" i="1"/>
  <c r="F10" i="1" s="1"/>
  <c r="D11" i="1"/>
  <c r="E11" i="1"/>
  <c r="F11" i="1" s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<sst xmlns="http://schemas.openxmlformats.org/spreadsheetml/2006/main" count="48" uniqueCount="47">
  <si>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</si>
  <si>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</si>
  <si>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</si>
  <si>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</si>
  <si>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</si>
  <si>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</si>
  <si>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</si>
  <si>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</si>
  <si>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</si>
  <si>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</si>
  <si>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</si>
  <si>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Mon 20th Apr 2026/ 12:00:00 GMT-4</t>
  </si>
  <si>
    <t>Fri 29th May 2026</t>
  </si>
  <si>
    <t>Mon 27th Apr 2026/ 12:00:00 GMT-4</t>
  </si>
  <si>
    <t>ONE OLYMPUS/080W</t>
  </si>
  <si>
    <t>TBA/TBA 1</t>
  </si>
  <si>
    <t>TBA/TBA 2</t>
  </si>
  <si>
    <t>TBA/TBA 3</t>
  </si>
  <si>
    <t>Tue 9th Jun 2026</t>
  </si>
  <si>
    <t>Mon 4th May 2026/ 12:00:00 GMT-4</t>
  </si>
  <si>
    <t>Tue 16th Jun 2026</t>
  </si>
  <si>
    <t>Mon 11th May 2026/ 12:00:00 GMT-4</t>
  </si>
  <si>
    <t>Tue 23rd Jun 2026</t>
  </si>
  <si>
    <t>Mon 18th May 2026/ 12:00:00 GMT-4</t>
  </si>
  <si>
    <t>SEASPAN BENEFACTOR/075W</t>
  </si>
  <si>
    <t>TBA/TBA 4</t>
  </si>
  <si>
    <t>TBA/TBA 5</t>
  </si>
  <si>
    <t>Tue 12th May 2026</t>
  </si>
  <si>
    <t>Tue 19th May 2026</t>
  </si>
  <si>
    <t>Sat 6th Jun 2026</t>
  </si>
  <si>
    <t>Tue 26th May 2026</t>
  </si>
  <si>
    <t>Sat 13th Jun 2026</t>
  </si>
  <si>
    <t>Tue 2nd Jun 2026</t>
  </si>
  <si>
    <t>Sat 20th Jun 2026</t>
  </si>
  <si>
    <t>Sat 27th Jun 2026</t>
  </si>
  <si>
    <t>Mon 25th May 2026/ 12:00:00 GMT-4</t>
  </si>
  <si>
    <t>Sat 4th Jul 2026</t>
  </si>
  <si>
    <t>Mon 1st Jun 2026/ 12:00:00 GMT-4</t>
  </si>
  <si>
    <t>Sat 11th Jul 2026</t>
  </si>
  <si>
    <t>TBA/TBA 6</t>
  </si>
  <si>
    <t>TBA/TBA 7</t>
  </si>
  <si>
    <t>Mon 8th Jun 2026/ 12:00:00 GMT-4</t>
  </si>
  <si>
    <t>Tue 30th Jun 2026</t>
  </si>
  <si>
    <t>Sat 18th Jul 2026</t>
  </si>
  <si>
    <t>Mon 15th Jun 2026/ 12:00:00 GMT-4</t>
  </si>
  <si>
    <t>Tue 7th Jul 2026</t>
  </si>
  <si>
    <t>Sat 25th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</si>
</sst>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48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CFD43151-E283-478E-A54D-B765D05D6F02}"/>
    <cellStyle name="標準 6" xfId="4" xr:uid="{EE83FBF8-5BC1-4957-9BEB-E7822DC48B4C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14</xdr:row>
      <xdr:rowOff>309562</xdr:rowOff>
    </xdr:from>
    <xdr:to>
      <xdr:col>5</xdr:col>
      <xdr:colOff>2000252</xdr:colOff>
      <xdr:row>16</xdr:row>
      <xdr:rowOff>476251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0739437"/>
          <a:ext cx="16811621" cy="1595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14" sqref="F14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4" t="s">
        <v>0</v>
      </c>
      <c r="F1" s="44"/>
      <c r="G1" s="44"/>
      <c r="H1" s="22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19">
        <v>46132</v>
      </c>
      <c r="G3" s="20" t="s">
        <v>8</v>
      </c>
      <c r="H3" s="10"/>
    </row>
    <row r="4" spans="1:15" s="3" customFormat="1" ht="57" customHeight="1">
      <c r="A4" s="40" t="s">
        <v>4</v>
      </c>
      <c r="B4" s="42" t="s">
        <v>6</v>
      </c>
      <c r="C4" s="42" t="s">
        <v>7</v>
      </c>
      <c r="D4" s="23" t="s">
        <v>10</v>
      </c>
      <c r="E4" s="26" t="s">
        <v>1</v>
      </c>
      <c r="F4" s="27" t="s">
        <v>2</v>
      </c>
      <c r="G4" s="13"/>
      <c r="H4" s="11"/>
    </row>
    <row r="5" spans="1:15" s="11" customFormat="1" ht="39.75" customHeight="1" thickBot="1">
      <c r="A5" s="41"/>
      <c r="B5" s="43"/>
      <c r="C5" s="43"/>
      <c r="D5" s="28" t="s">
        <v>3</v>
      </c>
      <c r="E5" s="29" t="s">
        <v>5</v>
      </c>
      <c r="F5" s="3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4" t="str">
        <f>N6</f>
        <v>SEASPAN BENEFACTOR</v>
      </c>
      <c r="B6" s="25" t="str">
        <f>O6</f>
        <v>075W</v>
      </c>
      <c r="C6" s="31" t="str">
        <f>TEXT(DATE(VALUE(RIGHT(SUBSTITUTE(J6,"/ 12:00:00 GMT-4",""), 4)), MONTH(1&amp;MID(J6, FIND(" ",J6, 5) + 1, 3)), VALUE(MID(J6, FIND(" ",J6, 1) + 1, IF(ISNUMBER(VALUE(MID(J6, 6, 1))), 2, 1)))), "MM/DD")</f>
        <v>04/20</v>
      </c>
      <c r="D6" s="31" t="str">
        <f t="shared" ref="D6:E11" si="0">TEXT(DATE(VALUE(RIGHT(SUBSTITUTE(K6,"/ 12:00:00 GMT-4",""), 4)), MONTH(1&amp;MID(K6, FIND(" ",K6, 5) + 1, 3)), VALUE(MID(K6, FIND(" ",K6, 1) + 1, IF(ISNUMBER(VALUE(MID(K6, 6, 1))), 2, 1)))), "MM/DD")</f>
        <v>05/12</v>
      </c>
      <c r="E6" s="31" t="str">
        <f t="shared" si="0"/>
        <v>05/29</v>
      </c>
      <c r="F6" s="36">
        <f>E6+3</f>
        <v>46174</v>
      </c>
      <c r="G6" s="14"/>
      <c r="J6" s="47" t="s">
        <v>11</v>
      </c>
      <c r="K6" s="47" t="s">
        <v>27</v>
      </c>
      <c r="L6" s="47" t="s">
        <v>12</v>
      </c>
      <c r="M6" s="46" t="s">
        <v>24</v>
      </c>
      <c r="N6" s="39" t="str">
        <f>LEFT(M6,FIND("/",M6)-1)</f>
        <v>SEASPAN BENEFACTOR</v>
      </c>
      <c r="O6" s="39" t="str">
        <f>MID(M6,FIND("/",M6)+1,LEN(M6)-FIND("/",M6))</f>
        <v>075W</v>
      </c>
    </row>
    <row r="7" spans="1:15" s="3" customFormat="1" ht="57" customHeight="1" thickBot="1">
      <c r="A7" s="21" t="str">
        <f t="shared" ref="A7:A13" si="1">N7</f>
        <v>ONE OLYMPUS</v>
      </c>
      <c r="B7" s="18" t="str">
        <f t="shared" ref="B7:B13" si="2">O7</f>
        <v>080W</v>
      </c>
      <c r="C7" s="32" t="str">
        <f t="shared" ref="C7:C11" si="3">TEXT(DATE(VALUE(RIGHT(SUBSTITUTE(J7,"/ 12:00:00 GMT-4",""), 4)), MONTH(1&amp;MID(J7, FIND(" ",J7, 5) + 1, 3)), VALUE(MID(J7, FIND(" ",J7, 1) + 1, IF(ISNUMBER(VALUE(MID(J7, 6, 1))), 2, 1)))), "MM/DD")</f>
        <v>04/27</v>
      </c>
      <c r="D7" s="32" t="str">
        <f t="shared" si="0"/>
        <v>05/19</v>
      </c>
      <c r="E7" s="32" t="str">
        <f t="shared" si="0"/>
        <v>06/06</v>
      </c>
      <c r="F7" s="37">
        <f>E7+4</f>
        <v>46183</v>
      </c>
      <c r="G7" s="14"/>
      <c r="J7" s="47" t="s">
        <v>13</v>
      </c>
      <c r="K7" s="47" t="s">
        <v>28</v>
      </c>
      <c r="L7" s="47" t="s">
        <v>29</v>
      </c>
      <c r="M7" s="46" t="s">
        <v>14</v>
      </c>
      <c r="N7" s="39" t="str">
        <f t="shared" ref="N7:N13" si="4">LEFT(M7,FIND("/",M7)-1)</f>
        <v>ONE OLYMPUS</v>
      </c>
      <c r="O7" s="39" t="str">
        <f t="shared" ref="O7:O13" si="5">MID(M7,FIND("/",M7)+1,LEN(M7)-FIND("/",M7))</f>
        <v>080W</v>
      </c>
    </row>
    <row r="8" spans="1:15" s="3" customFormat="1" ht="57" customHeight="1" thickBot="1">
      <c r="A8" s="21" t="str">
        <f t="shared" si="1"/>
        <v>TBA</v>
      </c>
      <c r="B8" s="18" t="str">
        <f t="shared" si="2"/>
        <v>TBA 1</v>
      </c>
      <c r="C8" s="32" t="str">
        <f t="shared" si="3"/>
        <v>05/04</v>
      </c>
      <c r="D8" s="32" t="str">
        <f t="shared" si="0"/>
        <v>05/26</v>
      </c>
      <c r="E8" s="32" t="str">
        <f t="shared" si="0"/>
        <v>06/13</v>
      </c>
      <c r="F8" s="37">
        <f t="shared" ref="F6:F13" si="6">E8+4</f>
        <v>46190</v>
      </c>
      <c r="G8" s="14"/>
      <c r="J8" s="47" t="s">
        <v>19</v>
      </c>
      <c r="K8" s="47" t="s">
        <v>30</v>
      </c>
      <c r="L8" s="47" t="s">
        <v>31</v>
      </c>
      <c r="M8" s="46" t="s">
        <v>15</v>
      </c>
      <c r="N8" s="39" t="str">
        <f t="shared" si="4"/>
        <v>TBA</v>
      </c>
      <c r="O8" s="39" t="str">
        <f t="shared" si="5"/>
        <v>TBA 1</v>
      </c>
    </row>
    <row r="9" spans="1:15" s="3" customFormat="1" ht="57" customHeight="1" thickBot="1">
      <c r="A9" s="21" t="str">
        <f t="shared" si="1"/>
        <v>TBA</v>
      </c>
      <c r="B9" s="18" t="str">
        <f t="shared" si="2"/>
        <v>TBA 2</v>
      </c>
      <c r="C9" s="32" t="str">
        <f t="shared" si="3"/>
        <v>05/11</v>
      </c>
      <c r="D9" s="32" t="str">
        <f t="shared" si="0"/>
        <v>06/02</v>
      </c>
      <c r="E9" s="32" t="str">
        <f t="shared" si="0"/>
        <v>06/20</v>
      </c>
      <c r="F9" s="37">
        <f t="shared" si="6"/>
        <v>46197</v>
      </c>
      <c r="G9" s="14"/>
      <c r="J9" s="47" t="s">
        <v>21</v>
      </c>
      <c r="K9" s="47" t="s">
        <v>32</v>
      </c>
      <c r="L9" s="47" t="s">
        <v>33</v>
      </c>
      <c r="M9" s="46" t="s">
        <v>16</v>
      </c>
      <c r="N9" s="39" t="str">
        <f t="shared" si="4"/>
        <v>TBA</v>
      </c>
      <c r="O9" s="39" t="str">
        <f t="shared" si="5"/>
        <v>TBA 2</v>
      </c>
    </row>
    <row r="10" spans="1:15" s="3" customFormat="1" ht="57" customHeight="1" thickBot="1">
      <c r="A10" s="45" t="str">
        <f t="shared" si="1"/>
        <v>TBA</v>
      </c>
      <c r="B10" s="18" t="str">
        <f t="shared" si="2"/>
        <v>TBA 3</v>
      </c>
      <c r="C10" s="32" t="str">
        <f t="shared" si="3"/>
        <v>05/18</v>
      </c>
      <c r="D10" s="32" t="str">
        <f t="shared" si="0"/>
        <v>06/09</v>
      </c>
      <c r="E10" s="32" t="str">
        <f t="shared" si="0"/>
        <v>06/27</v>
      </c>
      <c r="F10" s="37">
        <f t="shared" si="6"/>
        <v>46204</v>
      </c>
      <c r="G10" s="14"/>
      <c r="J10" s="47" t="s">
        <v>23</v>
      </c>
      <c r="K10" s="47" t="s">
        <v>18</v>
      </c>
      <c r="L10" s="47" t="s">
        <v>34</v>
      </c>
      <c r="M10" s="46" t="s">
        <v>17</v>
      </c>
      <c r="N10" s="39" t="str">
        <f t="shared" si="4"/>
        <v>TBA</v>
      </c>
      <c r="O10" s="39" t="str">
        <f t="shared" si="5"/>
        <v>TBA 3</v>
      </c>
    </row>
    <row r="11" spans="1:15" s="3" customFormat="1" ht="57" customHeight="1" thickBot="1">
      <c r="A11" s="21" t="str">
        <f t="shared" si="1"/>
        <v>TBA</v>
      </c>
      <c r="B11" s="18" t="str">
        <f t="shared" si="2"/>
        <v>TBA 4</v>
      </c>
      <c r="C11" s="32" t="str">
        <f t="shared" si="3"/>
        <v>05/25</v>
      </c>
      <c r="D11" s="32" t="str">
        <f t="shared" si="0"/>
        <v>06/16</v>
      </c>
      <c r="E11" s="32" t="str">
        <f t="shared" si="0"/>
        <v>07/04</v>
      </c>
      <c r="F11" s="37">
        <f t="shared" si="6"/>
        <v>46211</v>
      </c>
      <c r="G11" s="14"/>
      <c r="J11" s="47" t="s">
        <v>35</v>
      </c>
      <c r="K11" s="47" t="s">
        <v>20</v>
      </c>
      <c r="L11" s="47" t="s">
        <v>36</v>
      </c>
      <c r="M11" s="46" t="s">
        <v>25</v>
      </c>
      <c r="N11" s="39" t="str">
        <f t="shared" si="4"/>
        <v>TBA</v>
      </c>
      <c r="O11" s="39" t="str">
        <f t="shared" si="5"/>
        <v>TBA 4</v>
      </c>
    </row>
    <row r="12" spans="1:15" s="3" customFormat="1" ht="57" customHeight="1" thickBot="1">
      <c r="A12" s="45" t="str">
        <f t="shared" si="1"/>
        <v>TBA</v>
      </c>
      <c r="B12" s="18" t="str">
        <f t="shared" si="2"/>
        <v>TBA 5</v>
      </c>
      <c r="C12" s="32" t="str">
        <f t="shared" ref="C12" si="7">TEXT(DATE(VALUE(RIGHT(SUBSTITUTE(J12,"/ 12:00:00 GMT-4",""), 4)), MONTH(1&amp;MID(J12, FIND(" ",J12, 5) + 1, 3)), VALUE(MID(J12, FIND(" ",J12, 1) + 1, IF(ISNUMBER(VALUE(MID(J12, 6, 1))), 2, 1)))), "MM/DD")</f>
        <v>06/01</v>
      </c>
      <c r="D12" s="32" t="str">
        <f t="shared" ref="D12" si="8">TEXT(DATE(VALUE(RIGHT(SUBSTITUTE(K12,"/ 12:00:00 GMT-4",""), 4)), MONTH(1&amp;MID(K12, FIND(" ",K12, 5) + 1, 3)), VALUE(MID(K12, FIND(" ",K12, 1) + 1, IF(ISNUMBER(VALUE(MID(K12, 6, 1))), 2, 1)))), "MM/DD")</f>
        <v>06/23</v>
      </c>
      <c r="E12" s="32" t="str">
        <f t="shared" ref="E12" si="9">TEXT(DATE(VALUE(RIGHT(SUBSTITUTE(L12,"/ 12:00:00 GMT-4",""), 4)), MONTH(1&amp;MID(L12, FIND(" ",L12, 5) + 1, 3)), VALUE(MID(L12, FIND(" ",L12, 1) + 1, IF(ISNUMBER(VALUE(MID(L12, 6, 1))), 2, 1)))), "MM/DD")</f>
        <v>07/11</v>
      </c>
      <c r="F12" s="37">
        <f t="shared" si="6"/>
        <v>46218</v>
      </c>
      <c r="G12" s="14"/>
      <c r="J12" s="47" t="s">
        <v>37</v>
      </c>
      <c r="K12" s="47" t="s">
        <v>22</v>
      </c>
      <c r="L12" s="47" t="s">
        <v>38</v>
      </c>
      <c r="M12" s="46" t="s">
        <v>26</v>
      </c>
      <c r="N12" s="39" t="str">
        <f t="shared" si="4"/>
        <v>TBA</v>
      </c>
      <c r="O12" s="39" t="str">
        <f t="shared" si="5"/>
        <v>TBA 5</v>
      </c>
    </row>
    <row r="13" spans="1:15" s="3" customFormat="1" ht="57" customHeight="1" thickBot="1">
      <c r="A13" s="45" t="str">
        <f t="shared" si="1"/>
        <v>TBA</v>
      </c>
      <c r="B13" s="18" t="str">
        <f t="shared" si="2"/>
        <v>TBA 6</v>
      </c>
      <c r="C13" s="32" t="str">
        <f t="shared" ref="C13" si="10">TEXT(DATE(VALUE(RIGHT(SUBSTITUTE(J13,"/ 12:00:00 GMT-4",""), 4)), MONTH(1&amp;MID(J13, FIND(" ",J13, 5) + 1, 3)), VALUE(MID(J13, FIND(" ",J13, 1) + 1, IF(ISNUMBER(VALUE(MID(J13, 6, 1))), 2, 1)))), "MM/DD")</f>
        <v>06/08</v>
      </c>
      <c r="D13" s="32" t="str">
        <f t="shared" ref="D13" si="11">TEXT(DATE(VALUE(RIGHT(SUBSTITUTE(K13,"/ 12:00:00 GMT-4",""), 4)), MONTH(1&amp;MID(K13, FIND(" ",K13, 5) + 1, 3)), VALUE(MID(K13, FIND(" ",K13, 1) + 1, IF(ISNUMBER(VALUE(MID(K13, 6, 1))), 2, 1)))), "MM/DD")</f>
        <v>06/30</v>
      </c>
      <c r="E13" s="32" t="str">
        <f t="shared" ref="E13" si="12">TEXT(DATE(VALUE(RIGHT(SUBSTITUTE(L13,"/ 12:00:00 GMT-4",""), 4)), MONTH(1&amp;MID(L13, FIND(" ",L13, 5) + 1, 3)), VALUE(MID(L13, FIND(" ",L13, 1) + 1, IF(ISNUMBER(VALUE(MID(L13, 6, 1))), 2, 1)))), "MM/DD")</f>
        <v>07/18</v>
      </c>
      <c r="F13" s="37">
        <f t="shared" si="6"/>
        <v>46225</v>
      </c>
      <c r="G13" s="14"/>
      <c r="J13" s="47" t="s">
        <v>41</v>
      </c>
      <c r="K13" s="47" t="s">
        <v>42</v>
      </c>
      <c r="L13" s="47" t="s">
        <v>43</v>
      </c>
      <c r="M13" s="46" t="s">
        <v>39</v>
      </c>
      <c r="N13" s="39" t="str">
        <f t="shared" si="4"/>
        <v>TBA</v>
      </c>
      <c r="O13" s="39" t="str">
        <f t="shared" si="5"/>
        <v>TBA 6</v>
      </c>
    </row>
    <row r="14" spans="1:15" s="3" customFormat="1" ht="57" customHeight="1" thickBot="1">
      <c r="A14" s="33" t="str">
        <f t="shared" ref="A14" si="13">N14</f>
        <v>TBA</v>
      </c>
      <c r="B14" s="34" t="str">
        <f t="shared" ref="B14" si="14">O14</f>
        <v>TBA 7</v>
      </c>
      <c r="C14" s="35" t="str">
        <f t="shared" ref="C14" si="15">TEXT(DATE(VALUE(RIGHT(SUBSTITUTE(J14,"/ 12:00:00 GMT-4",""), 4)), MONTH(1&amp;MID(J14, FIND(" ",J14, 5) + 1, 3)), VALUE(MID(J14, FIND(" ",J14, 1) + 1, IF(ISNUMBER(VALUE(MID(J14, 6, 1))), 2, 1)))), "MM/DD")</f>
        <v>06/15</v>
      </c>
      <c r="D14" s="35" t="str">
        <f t="shared" ref="D14" si="16">TEXT(DATE(VALUE(RIGHT(SUBSTITUTE(K14,"/ 12:00:00 GMT-4",""), 4)), MONTH(1&amp;MID(K14, FIND(" ",K14, 5) + 1, 3)), VALUE(MID(K14, FIND(" ",K14, 1) + 1, IF(ISNUMBER(VALUE(MID(K14, 6, 1))), 2, 1)))), "MM/DD")</f>
        <v>07/07</v>
      </c>
      <c r="E14" s="35" t="str">
        <f t="shared" ref="E14" si="17">TEXT(DATE(VALUE(RIGHT(SUBSTITUTE(L14,"/ 12:00:00 GMT-4",""), 4)), MONTH(1&amp;MID(L14, FIND(" ",L14, 5) + 1, 3)), VALUE(MID(L14, FIND(" ",L14, 1) + 1, IF(ISNUMBER(VALUE(MID(L14, 6, 1))), 2, 1)))), "MM/DD")</f>
        <v>07/25</v>
      </c>
      <c r="F14" s="38">
        <f t="shared" ref="F14" si="18">E14+4</f>
        <v>46232</v>
      </c>
      <c r="G14" s="14"/>
      <c r="J14" s="47" t="s">
        <v>44</v>
      </c>
      <c r="K14" s="47" t="s">
        <v>45</v>
      </c>
      <c r="L14" s="47" t="s">
        <v>46</v>
      </c>
      <c r="M14" s="46" t="s">
        <v>40</v>
      </c>
      <c r="N14" s="39" t="str">
        <f t="shared" ref="N14" si="19">LEFT(M14,FIND("/",M14)-1)</f>
        <v>TBA</v>
      </c>
      <c r="O14" s="39" t="str">
        <f t="shared" ref="O14" si="20">MID(M14,FIND("/",M14)+1,LEN(M14)-FIND("/",M14))</f>
        <v>TBA 7</v>
      </c>
    </row>
    <row r="15" spans="1:15" s="3" customFormat="1" ht="57" customHeight="1">
      <c r="A15" s="14"/>
      <c r="B15" s="14"/>
      <c r="C15" s="17"/>
      <c r="D15" s="17"/>
      <c r="E15" s="17"/>
      <c r="F15" s="17"/>
      <c r="G15" s="14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2026-02-17T06:36:21Z</cp:lastPrinted>
  <dcterms:created xsi:type="dcterms:W3CDTF">2023-07-06T02:11:36Z</dcterms:created>
  <dcterms:modified xsi:type="dcterms:W3CDTF">2026-04-20T06:11:33Z</dcterms:modified>
</cp:coreProperties>
</file>