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47A919AB-4155-4F93-83DF-5B5211359BB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7" l="1"/>
  <c r="B14" i="7"/>
  <c r="C14" i="7"/>
  <c r="D14" i="7"/>
  <c r="E14" i="7"/>
  <c r="N14" i="7"/>
  <c r="O14" i="7"/>
  <c r="O13" i="7"/>
  <c r="B13" i="7" s="1"/>
  <c r="N13" i="7"/>
  <c r="A13" i="7" s="1"/>
  <c r="O12" i="7"/>
  <c r="B12" i="7" s="1"/>
  <c r="N12" i="7"/>
  <c r="A12" i="7" s="1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13" i="7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<sst xmlns="http://schemas.openxmlformats.org/spreadsheetml/2006/main" count="47" uniqueCount="47">
  <si>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</si>
  <si>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</si>
  <si>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</si>
  <si>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</si>
  <si>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</si>
  <si>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</si>
  <si>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</si>
  <si>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</si>
  <si>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</si>
  <si>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</si>
  <si>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Mon 20th Apr 2026/ 12:00:00 GMT-4</t>
  </si>
  <si>
    <t>Mon 27th Apr 2026/ 12:00:00 GMT-4</t>
  </si>
  <si>
    <t>ONE OLYMPUS/080W</t>
  </si>
  <si>
    <t>TBA/TBA 1</t>
  </si>
  <si>
    <t>TBA/TBA 2</t>
  </si>
  <si>
    <t>TBA/TBA 3</t>
  </si>
  <si>
    <t>Mon 4th May 2026/ 12:00:00 GMT-4</t>
  </si>
  <si>
    <t>Mon 11th May 2026/ 12:00:00 GMT-4</t>
  </si>
  <si>
    <t>Fri 5th Jun 2026</t>
  </si>
  <si>
    <t>Mon 18th May 2026/ 12:00:00 GMT-4</t>
  </si>
  <si>
    <t>Fri 12th Jun 2026</t>
  </si>
  <si>
    <t>中部海運営業所
TEL：052-307-6910
FAX：052-307-6915</t>
    <phoneticPr fontId="2"/>
  </si>
  <si>
    <t>TBA/TBA 4</t>
  </si>
  <si>
    <t>TBA/TBA 5</t>
  </si>
  <si>
    <t>TBA/TBA 6</t>
  </si>
  <si>
    <t>Tue 12th May 2026</t>
  </si>
  <si>
    <t>Tue 19th May 2026</t>
  </si>
  <si>
    <t>Tue 26th May 2026</t>
  </si>
  <si>
    <t>Tue 2nd Jun 2026</t>
  </si>
  <si>
    <t>Fri 19th Jun 2026</t>
  </si>
  <si>
    <t>Tue 9th Jun 2026</t>
  </si>
  <si>
    <t>Fri 26th Jun 2026</t>
  </si>
  <si>
    <t>Mon 25th May 2026/ 12:00:00 GMT-4</t>
  </si>
  <si>
    <t>Tue 16th Jun 2026</t>
  </si>
  <si>
    <t>Fri 3rd Jul 2026</t>
  </si>
  <si>
    <t>Mon 1st Jun 2026/ 12:00:00 GMT-4</t>
  </si>
  <si>
    <t>Tue 23rd Jun 2026</t>
  </si>
  <si>
    <t>Fri 10th Jul 2026</t>
  </si>
  <si>
    <t>SEASPAN BENEFACTOR/075W</t>
  </si>
  <si>
    <t>TBA/TBA 7</t>
  </si>
  <si>
    <t>Sun 31st May 2026</t>
  </si>
  <si>
    <t>Mon 8th Jun 2026/ 12:00:00 GMT-4</t>
  </si>
  <si>
    <t>Tue 30th Jun 2026</t>
  </si>
  <si>
    <t>Fri 17th Jul 2026</t>
  </si>
  <si>
    <t>Mon 15th Jun 2026/ 12:00:00 GMT-4</t>
  </si>
  <si>
    <t>Tue 7th Jul 2026</t>
  </si>
  <si>
    <t>Fri 24th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</si>
</sst>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D5168E6-C55D-42C3-ADCB-C4DD6538DE6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York,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14</xdr:row>
      <xdr:rowOff>476249</xdr:rowOff>
    </xdr:from>
    <xdr:to>
      <xdr:col>6</xdr:col>
      <xdr:colOff>166685</xdr:colOff>
      <xdr:row>17</xdr:row>
      <xdr:rowOff>157164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334749"/>
          <a:ext cx="16406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34</xdr:col>
      <xdr:colOff>438642</xdr:colOff>
      <xdr:row>212</xdr:row>
      <xdr:rowOff>98425</xdr:rowOff>
    </xdr:from>
    <xdr:to>
      <xdr:col>47</xdr:col>
      <xdr:colOff>13739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G10" sqref="G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8.375" customWidth="1"/>
    <col min="5" max="5" width="34.375" customWidth="1"/>
    <col min="6" max="6" width="19.25" customWidth="1"/>
    <col min="7" max="7" width="12.75" customWidth="1"/>
    <col min="8" max="8" width="10.125" customWidth="1"/>
    <col min="9" max="9" width="34.875" customWidth="1"/>
    <col min="10" max="15" width="34.875" hidden="1" customWidth="1"/>
    <col min="16" max="16" width="13.375" hidden="1" customWidth="1"/>
    <col min="17" max="17" width="15.875" customWidth="1"/>
  </cols>
  <sheetData>
    <row r="1" spans="1:19" s="2" customFormat="1" ht="106.15" customHeight="1">
      <c r="A1" s="19" t="s">
        <v>7</v>
      </c>
      <c r="B1" s="20"/>
      <c r="C1" s="20"/>
      <c r="D1" s="20"/>
      <c r="E1" s="32"/>
      <c r="F1" s="48" t="s">
        <v>21</v>
      </c>
      <c r="G1" s="48"/>
      <c r="H1" s="4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2" t="s">
        <v>9</v>
      </c>
      <c r="D3" s="43"/>
      <c r="E3" s="30">
        <v>46132</v>
      </c>
      <c r="F3" s="31" t="s">
        <v>6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4" t="s">
        <v>0</v>
      </c>
      <c r="B4" s="46" t="s">
        <v>5</v>
      </c>
      <c r="C4" s="46" t="s">
        <v>1</v>
      </c>
      <c r="D4" s="26" t="s">
        <v>8</v>
      </c>
      <c r="E4" s="27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28" t="s">
        <v>2</v>
      </c>
      <c r="E5" s="29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SEASPAN BENEFACTOR</v>
      </c>
      <c r="B6" s="22" t="str">
        <f>O6</f>
        <v>075W</v>
      </c>
      <c r="C6" s="33" t="str">
        <f>TEXT(DATE(VALUE(RIGHT(SUBSTITUTE(J6,"/ 12:00:00 GMT-4",""), 4)), MONTH(1&amp;MID(J6, FIND(" ",J6, 5) + 1, 3)), VALUE(MID(J6, FIND(" ",J6, 1) + 1, IF(ISNUMBER(VALUE(MID(J6, 6, 1))), 2, 1)))), "MM/DD")</f>
        <v>04/20</v>
      </c>
      <c r="D6" s="33" t="str">
        <f t="shared" ref="D6:E11" si="0">TEXT(DATE(VALUE(RIGHT(SUBSTITUTE(K6,"/ 12:00:00 GMT-4",""), 4)), MONTH(1&amp;MID(K6, FIND(" ",K6, 5) + 1, 3)), VALUE(MID(K6, FIND(" ",K6, 1) + 1, IF(ISNUMBER(VALUE(MID(K6, 6, 1))), 2, 1)))), "MM/DD")</f>
        <v>05/12</v>
      </c>
      <c r="E6" s="34" t="str">
        <f t="shared" si="0"/>
        <v>05/31</v>
      </c>
      <c r="F6" s="17"/>
      <c r="J6" s="50" t="s">
        <v>10</v>
      </c>
      <c r="K6" s="50" t="s">
        <v>25</v>
      </c>
      <c r="L6" s="50" t="s">
        <v>40</v>
      </c>
      <c r="M6" s="49" t="s">
        <v>38</v>
      </c>
      <c r="N6" s="41" t="str">
        <f>LEFT(M6,FIND("/",M6)-1)</f>
        <v>SEASPAN BENEFACTOR</v>
      </c>
      <c r="O6" s="41" t="str">
        <f>MID(M6,FIND("/",M6)+1,LEN(M6)-FIND("/",M6))</f>
        <v>075W</v>
      </c>
    </row>
    <row r="7" spans="1:19" s="3" customFormat="1" ht="57" customHeight="1" thickBot="1">
      <c r="A7" s="23" t="str">
        <f t="shared" ref="A7:A13" si="1">N7</f>
        <v>ONE OLYMPUS</v>
      </c>
      <c r="B7" s="24" t="str">
        <f t="shared" ref="B7:B13" si="2">O7</f>
        <v>080W</v>
      </c>
      <c r="C7" s="35" t="str">
        <f t="shared" ref="C7:C11" si="3">TEXT(DATE(VALUE(RIGHT(SUBSTITUTE(J7,"/ 12:00:00 GMT-4",""), 4)), MONTH(1&amp;MID(J7, FIND(" ",J7, 5) + 1, 3)), VALUE(MID(J7, FIND(" ",J7, 1) + 1, IF(ISNUMBER(VALUE(MID(J7, 6, 1))), 2, 1)))), "MM/DD")</f>
        <v>04/27</v>
      </c>
      <c r="D7" s="35" t="str">
        <f t="shared" si="0"/>
        <v>05/19</v>
      </c>
      <c r="E7" s="36" t="str">
        <f t="shared" si="0"/>
        <v>06/05</v>
      </c>
      <c r="F7" s="17"/>
      <c r="J7" s="50" t="s">
        <v>11</v>
      </c>
      <c r="K7" s="50" t="s">
        <v>26</v>
      </c>
      <c r="L7" s="50" t="s">
        <v>18</v>
      </c>
      <c r="M7" s="49" t="s">
        <v>12</v>
      </c>
      <c r="N7" s="41" t="str">
        <f t="shared" ref="N7:N13" si="4">LEFT(M7,FIND("/",M7)-1)</f>
        <v>ONE OLYMPUS</v>
      </c>
      <c r="O7" s="41" t="str">
        <f t="shared" ref="O7:O13" si="5">MID(M7,FIND("/",M7)+1,LEN(M7)-FIND("/",M7))</f>
        <v>080W</v>
      </c>
    </row>
    <row r="8" spans="1:19" s="3" customFormat="1" ht="57" customHeight="1" thickBot="1">
      <c r="A8" s="23" t="str">
        <f t="shared" si="1"/>
        <v>TBA</v>
      </c>
      <c r="B8" s="24" t="str">
        <f t="shared" si="2"/>
        <v>TBA 1</v>
      </c>
      <c r="C8" s="35" t="str">
        <f t="shared" si="3"/>
        <v>05/04</v>
      </c>
      <c r="D8" s="35" t="str">
        <f t="shared" si="0"/>
        <v>05/26</v>
      </c>
      <c r="E8" s="36" t="str">
        <f t="shared" si="0"/>
        <v>06/12</v>
      </c>
      <c r="F8" s="17"/>
      <c r="J8" s="50" t="s">
        <v>16</v>
      </c>
      <c r="K8" s="50" t="s">
        <v>27</v>
      </c>
      <c r="L8" s="50" t="s">
        <v>20</v>
      </c>
      <c r="M8" s="49" t="s">
        <v>13</v>
      </c>
      <c r="N8" s="41" t="str">
        <f t="shared" si="4"/>
        <v>TBA</v>
      </c>
      <c r="O8" s="41" t="str">
        <f t="shared" si="5"/>
        <v>TBA 1</v>
      </c>
    </row>
    <row r="9" spans="1:19" s="3" customFormat="1" ht="57" customHeight="1" thickBot="1">
      <c r="A9" s="23" t="str">
        <f t="shared" si="1"/>
        <v>TBA</v>
      </c>
      <c r="B9" s="24" t="str">
        <f t="shared" si="2"/>
        <v>TBA 2</v>
      </c>
      <c r="C9" s="35" t="str">
        <f t="shared" si="3"/>
        <v>05/11</v>
      </c>
      <c r="D9" s="35" t="str">
        <f t="shared" si="0"/>
        <v>06/02</v>
      </c>
      <c r="E9" s="36" t="str">
        <f t="shared" si="0"/>
        <v>06/19</v>
      </c>
      <c r="F9" s="17"/>
      <c r="J9" s="50" t="s">
        <v>17</v>
      </c>
      <c r="K9" s="50" t="s">
        <v>28</v>
      </c>
      <c r="L9" s="50" t="s">
        <v>29</v>
      </c>
      <c r="M9" s="49" t="s">
        <v>14</v>
      </c>
      <c r="N9" s="41" t="str">
        <f t="shared" si="4"/>
        <v>TBA</v>
      </c>
      <c r="O9" s="41" t="str">
        <f t="shared" si="5"/>
        <v>TBA 2</v>
      </c>
    </row>
    <row r="10" spans="1:19" s="3" customFormat="1" ht="57" customHeight="1" thickBot="1">
      <c r="A10" s="23" t="str">
        <f t="shared" si="1"/>
        <v>TBA</v>
      </c>
      <c r="B10" s="24" t="str">
        <f t="shared" si="2"/>
        <v>TBA 3</v>
      </c>
      <c r="C10" s="35" t="str">
        <f t="shared" si="3"/>
        <v>05/18</v>
      </c>
      <c r="D10" s="35" t="str">
        <f t="shared" si="0"/>
        <v>06/09</v>
      </c>
      <c r="E10" s="36" t="str">
        <f t="shared" si="0"/>
        <v>06/26</v>
      </c>
      <c r="F10" s="17"/>
      <c r="J10" s="50" t="s">
        <v>19</v>
      </c>
      <c r="K10" s="50" t="s">
        <v>30</v>
      </c>
      <c r="L10" s="50" t="s">
        <v>31</v>
      </c>
      <c r="M10" s="49" t="s">
        <v>15</v>
      </c>
      <c r="N10" s="41" t="str">
        <f t="shared" si="4"/>
        <v>TBA</v>
      </c>
      <c r="O10" s="41" t="str">
        <f t="shared" si="5"/>
        <v>TBA 3</v>
      </c>
    </row>
    <row r="11" spans="1:19" s="3" customFormat="1" ht="57" customHeight="1" thickBot="1">
      <c r="A11" s="23" t="str">
        <f t="shared" si="1"/>
        <v>TBA</v>
      </c>
      <c r="B11" s="24" t="str">
        <f t="shared" si="2"/>
        <v>TBA 4</v>
      </c>
      <c r="C11" s="35" t="str">
        <f t="shared" si="3"/>
        <v>05/25</v>
      </c>
      <c r="D11" s="35" t="str">
        <f t="shared" si="0"/>
        <v>06/16</v>
      </c>
      <c r="E11" s="36" t="str">
        <f t="shared" si="0"/>
        <v>07/03</v>
      </c>
      <c r="F11" s="17"/>
      <c r="J11" s="50" t="s">
        <v>32</v>
      </c>
      <c r="K11" s="50" t="s">
        <v>33</v>
      </c>
      <c r="L11" s="50" t="s">
        <v>34</v>
      </c>
      <c r="M11" s="49" t="s">
        <v>22</v>
      </c>
      <c r="N11" s="41" t="str">
        <f t="shared" si="4"/>
        <v>TBA</v>
      </c>
      <c r="O11" s="41" t="str">
        <f t="shared" si="5"/>
        <v>TBA 4</v>
      </c>
    </row>
    <row r="12" spans="1:19" s="3" customFormat="1" ht="57" customHeight="1" thickBot="1">
      <c r="A12" s="23" t="str">
        <f t="shared" si="1"/>
        <v>TBA</v>
      </c>
      <c r="B12" s="24" t="str">
        <f t="shared" si="2"/>
        <v>TBA 5</v>
      </c>
      <c r="C12" s="35" t="str">
        <f t="shared" ref="C12" si="6">TEXT(DATE(VALUE(RIGHT(SUBSTITUTE(J12,"/ 12:00:00 GMT-4",""), 4)), MONTH(1&amp;MID(J12, FIND(" ",J12, 5) + 1, 3)), VALUE(MID(J12, FIND(" ",J12, 1) + 1, IF(ISNUMBER(VALUE(MID(J12, 6, 1))), 2, 1)))), "MM/DD")</f>
        <v>06/01</v>
      </c>
      <c r="D12" s="35" t="str">
        <f t="shared" ref="D12" si="7">TEXT(DATE(VALUE(RIGHT(SUBSTITUTE(K12,"/ 12:00:00 GMT-4",""), 4)), MONTH(1&amp;MID(K12, FIND(" ",K12, 5) + 1, 3)), VALUE(MID(K12, FIND(" ",K12, 1) + 1, IF(ISNUMBER(VALUE(MID(K12, 6, 1))), 2, 1)))), "MM/DD")</f>
        <v>06/23</v>
      </c>
      <c r="E12" s="36" t="str">
        <f t="shared" ref="E12" si="8">TEXT(DATE(VALUE(RIGHT(SUBSTITUTE(L12,"/ 12:00:00 GMT-4",""), 4)), MONTH(1&amp;MID(L12, FIND(" ",L12, 5) + 1, 3)), VALUE(MID(L12, FIND(" ",L12, 1) + 1, IF(ISNUMBER(VALUE(MID(L12, 6, 1))), 2, 1)))), "MM/DD")</f>
        <v>07/10</v>
      </c>
      <c r="F12" s="17"/>
      <c r="J12" s="50" t="s">
        <v>35</v>
      </c>
      <c r="K12" s="50" t="s">
        <v>36</v>
      </c>
      <c r="L12" s="50" t="s">
        <v>37</v>
      </c>
      <c r="M12" s="49" t="s">
        <v>23</v>
      </c>
      <c r="N12" s="41" t="str">
        <f t="shared" si="4"/>
        <v>TBA</v>
      </c>
      <c r="O12" s="41" t="str">
        <f t="shared" si="5"/>
        <v>TBA 5</v>
      </c>
    </row>
    <row r="13" spans="1:19" s="3" customFormat="1" ht="57" customHeight="1" thickBot="1">
      <c r="A13" s="23" t="str">
        <f t="shared" si="1"/>
        <v>TBA</v>
      </c>
      <c r="B13" s="24" t="str">
        <f t="shared" si="2"/>
        <v>TBA 6</v>
      </c>
      <c r="C13" s="35" t="str">
        <f t="shared" ref="C13" si="9">TEXT(DATE(VALUE(RIGHT(SUBSTITUTE(J13,"/ 12:00:00 GMT-4",""), 4)), MONTH(1&amp;MID(J13, FIND(" ",J13, 5) + 1, 3)), VALUE(MID(J13, FIND(" ",J13, 1) + 1, IF(ISNUMBER(VALUE(MID(J13, 6, 1))), 2, 1)))), "MM/DD")</f>
        <v>06/08</v>
      </c>
      <c r="D13" s="35" t="str">
        <f t="shared" ref="D13" si="10">TEXT(DATE(VALUE(RIGHT(SUBSTITUTE(K13,"/ 12:00:00 GMT-4",""), 4)), MONTH(1&amp;MID(K13, FIND(" ",K13, 5) + 1, 3)), VALUE(MID(K13, FIND(" ",K13, 1) + 1, IF(ISNUMBER(VALUE(MID(K13, 6, 1))), 2, 1)))), "MM/DD")</f>
        <v>06/30</v>
      </c>
      <c r="E13" s="36" t="str">
        <f t="shared" ref="E13" si="11">TEXT(DATE(VALUE(RIGHT(SUBSTITUTE(L13,"/ 12:00:00 GMT-4",""), 4)), MONTH(1&amp;MID(L13, FIND(" ",L13, 5) + 1, 3)), VALUE(MID(L13, FIND(" ",L13, 1) + 1, IF(ISNUMBER(VALUE(MID(L13, 6, 1))), 2, 1)))), "MM/DD")</f>
        <v>07/17</v>
      </c>
      <c r="F13" s="17"/>
      <c r="J13" s="50" t="s">
        <v>41</v>
      </c>
      <c r="K13" s="50" t="s">
        <v>42</v>
      </c>
      <c r="L13" s="50" t="s">
        <v>43</v>
      </c>
      <c r="M13" s="49" t="s">
        <v>24</v>
      </c>
      <c r="N13" s="41" t="str">
        <f t="shared" si="4"/>
        <v>TBA</v>
      </c>
      <c r="O13" s="41" t="str">
        <f t="shared" si="5"/>
        <v>TBA 6</v>
      </c>
    </row>
    <row r="14" spans="1:19" s="3" customFormat="1" ht="57" customHeight="1" thickBot="1">
      <c r="A14" s="37" t="str">
        <f t="shared" ref="A14" si="12">N14</f>
        <v>TBA</v>
      </c>
      <c r="B14" s="38" t="str">
        <f t="shared" ref="B14" si="13">O14</f>
        <v>TBA 7</v>
      </c>
      <c r="C14" s="39" t="str">
        <f t="shared" ref="C14" si="14">TEXT(DATE(VALUE(RIGHT(SUBSTITUTE(J14,"/ 12:00:00 GMT-4",""), 4)), MONTH(1&amp;MID(J14, FIND(" ",J14, 5) + 1, 3)), VALUE(MID(J14, FIND(" ",J14, 1) + 1, IF(ISNUMBER(VALUE(MID(J14, 6, 1))), 2, 1)))), "MM/DD")</f>
        <v>06/15</v>
      </c>
      <c r="D14" s="39" t="str">
        <f t="shared" ref="D14" si="15">TEXT(DATE(VALUE(RIGHT(SUBSTITUTE(K14,"/ 12:00:00 GMT-4",""), 4)), MONTH(1&amp;MID(K14, FIND(" ",K14, 5) + 1, 3)), VALUE(MID(K14, FIND(" ",K14, 1) + 1, IF(ISNUMBER(VALUE(MID(K14, 6, 1))), 2, 1)))), "MM/DD")</f>
        <v>07/07</v>
      </c>
      <c r="E14" s="40" t="str">
        <f t="shared" ref="E14" si="16">TEXT(DATE(VALUE(RIGHT(SUBSTITUTE(L14,"/ 12:00:00 GMT-4",""), 4)), MONTH(1&amp;MID(L14, FIND(" ",L14, 5) + 1, 3)), VALUE(MID(L14, FIND(" ",L14, 1) + 1, IF(ISNUMBER(VALUE(MID(L14, 6, 1))), 2, 1)))), "MM/DD")</f>
        <v>07/24</v>
      </c>
      <c r="F14" s="17"/>
      <c r="J14" s="50" t="s">
        <v>44</v>
      </c>
      <c r="K14" s="50" t="s">
        <v>45</v>
      </c>
      <c r="L14" s="50" t="s">
        <v>46</v>
      </c>
      <c r="M14" s="49" t="s">
        <v>39</v>
      </c>
      <c r="N14" s="41" t="str">
        <f t="shared" ref="N14" si="17">LEFT(M14,FIND("/",M14)-1)</f>
        <v>TBA</v>
      </c>
      <c r="O14" s="41" t="str">
        <f t="shared" ref="O14" si="18">MID(M14,FIND("/",M14)+1,LEN(M14)-FIND("/",M14))</f>
        <v>TBA 7</v>
      </c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2026-03-31T07:37:56Z</cp:lastPrinted>
  <dcterms:created xsi:type="dcterms:W3CDTF">2016-03-18T07:26:58Z</dcterms:created>
  <dcterms:modified xsi:type="dcterms:W3CDTF">2026-04-20T05:57:27Z</dcterms:modified>
</cp:coreProperties>
</file>