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1\"/>
    </mc:Choice>
  </mc:AlternateContent>
  <xr:revisionPtr revIDLastSave="0" documentId="13_ncr:1_{ABFF4290-E227-4E67-9436-CA5ED2BDAAC4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Import" sheetId="7" r:id="rId1"/>
  </sheet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Import!$A$1:$G$31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9" i="7" l="1"/>
  <c r="B12" i="7"/>
  <c r="B13" i="7"/>
  <c r="B6" i="7"/>
  <c r="M11" i="7"/>
  <c r="A11" i="7" s="1"/>
  <c r="N11" i="7"/>
  <c r="B11" i="7" s="1"/>
  <c r="M12" i="7"/>
  <c r="A12" i="7" s="1"/>
  <c r="N12" i="7"/>
  <c r="M13" i="7"/>
  <c r="A13" i="7" s="1"/>
  <c r="N13" i="7"/>
  <c r="N10" i="7"/>
  <c r="B10" i="7" s="1"/>
  <c r="M10" i="7"/>
  <c r="A10" i="7" s="1"/>
  <c r="N9" i="7"/>
  <c r="M9" i="7"/>
  <c r="A9" i="7" s="1"/>
  <c r="N8" i="7"/>
  <c r="B8" i="7" s="1"/>
  <c r="M8" i="7"/>
  <c r="A8" i="7" s="1"/>
  <c r="N7" i="7"/>
  <c r="B7" i="7" s="1"/>
  <c r="M7" i="7"/>
  <c r="A7" i="7" s="1"/>
  <c r="N6" i="7"/>
  <c r="M6" i="7"/>
  <c r="A6" i="7" s="1"/>
  <c r="C13" i="7"/>
  <c r="D13" i="7"/>
  <c r="E13" i="7"/>
  <c r="C12" i="7"/>
  <c r="D12" i="7"/>
  <c r="E12" i="7"/>
  <c r="D6" i="7"/>
  <c r="E6" i="7"/>
  <c r="D7" i="7"/>
  <c r="E7" i="7"/>
  <c r="D8" i="7"/>
  <c r="E8" i="7"/>
  <c r="D9" i="7"/>
  <c r="E9" i="7"/>
  <c r="D10" i="7"/>
  <c r="E10" i="7"/>
  <c r="D11" i="7"/>
  <c r="E11" i="7"/>
  <c r="C7" i="7"/>
  <c r="C8" i="7"/>
  <c r="C9" i="7"/>
  <c r="C10" i="7"/>
  <c r="C11" i="7"/>
  <c r="C6" i="7"/>
</calcChain>
</file>

<file path=xl/sharedStrings.xml><?xml version="1.0" encoding="utf-8"?>
<sst xmlns="http://schemas.openxmlformats.org/spreadsheetml/2006/main" count="62" uniqueCount="55">
  <si>
    <t>VESSEL</t>
    <phoneticPr fontId="2"/>
  </si>
  <si>
    <t>東京海運輸入営業所
TEL:03-6731-7722/
FAX:03-6731-7352</t>
    <phoneticPr fontId="2"/>
  </si>
  <si>
    <t>ETD</t>
    <phoneticPr fontId="2"/>
  </si>
  <si>
    <t>ETA</t>
    <phoneticPr fontId="2"/>
  </si>
  <si>
    <t>CUT</t>
    <phoneticPr fontId="2"/>
  </si>
  <si>
    <t>VOY</t>
    <phoneticPr fontId="2"/>
  </si>
  <si>
    <t>東京</t>
    <rPh sb="0" eb="2">
      <t>トウキョウ</t>
    </rPh>
    <phoneticPr fontId="2"/>
  </si>
  <si>
    <t>横浜</t>
    <rPh sb="0" eb="2">
      <t>ヨコハマ</t>
    </rPh>
    <phoneticPr fontId="2"/>
  </si>
  <si>
    <t>　        　　　IMPORT SCHEDULE ‐ ORIGIN : New York</t>
    <phoneticPr fontId="2"/>
  </si>
  <si>
    <t>NYC</t>
    <phoneticPr fontId="2"/>
  </si>
  <si>
    <t>Los Angeles経由</t>
    <rPh sb="11" eb="13">
      <t>ケイユ</t>
    </rPh>
    <phoneticPr fontId="2"/>
  </si>
  <si>
    <t>S</t>
    <phoneticPr fontId="2"/>
  </si>
  <si>
    <t>Kaohsiung経由</t>
    <rPh sb="9" eb="11">
      <t>ケイユ</t>
    </rPh>
    <phoneticPr fontId="2"/>
  </si>
  <si>
    <t>V</t>
    <phoneticPr fontId="2"/>
  </si>
  <si>
    <t>NYC</t>
    <phoneticPr fontId="2"/>
  </si>
  <si>
    <t>Mon 13th Apr 2026/ 12:00:00 GMT-4</t>
  </si>
  <si>
    <t>Tue 19th May 2026</t>
  </si>
  <si>
    <t>Tue 12th May 2026</t>
  </si>
  <si>
    <t>Mon 20th Apr 2026/ 12:00:00 GMT-4</t>
  </si>
  <si>
    <t>Tue 26th May 2026</t>
  </si>
  <si>
    <t>Mon 27th Apr 2026/ 12:00:00 GMT-4</t>
  </si>
  <si>
    <t>ONE HAMBURG/084W</t>
  </si>
  <si>
    <t>ONE OLYMPUS/080W</t>
  </si>
  <si>
    <t>TBA/TBA 1</t>
  </si>
  <si>
    <t>TBA/TBA 2</t>
  </si>
  <si>
    <t>TBA/TBA 3</t>
  </si>
  <si>
    <t>Mon 4th May 2026/ 12:00:00 GMT-4</t>
  </si>
  <si>
    <t>Mon 11th May 2026/ 12:00:00 GMT-4</t>
  </si>
  <si>
    <t>Mon 18th May 2026/ 12:00:00 GMT-4</t>
  </si>
  <si>
    <t>ONE COMPETENCE</t>
  </si>
  <si>
    <t>MOL CHARISMA</t>
  </si>
  <si>
    <t>235W</t>
  </si>
  <si>
    <t>YM TRUST</t>
  </si>
  <si>
    <t>104W</t>
  </si>
  <si>
    <t>TBA/TBA 4</t>
  </si>
  <si>
    <t>TBA/TBA 5</t>
  </si>
  <si>
    <t>TBA/TBA 6</t>
  </si>
  <si>
    <t>Tue 5th May 2026</t>
  </si>
  <si>
    <t>Wed 20th May 2026</t>
  </si>
  <si>
    <t>Wed 27th May 2026</t>
  </si>
  <si>
    <t>Wed 3rd Jun 2026</t>
  </si>
  <si>
    <t>Wed 10th Jun 2026</t>
  </si>
  <si>
    <t>Tue 2nd Jun 2026</t>
  </si>
  <si>
    <t>Wed 17th Jun 2026</t>
  </si>
  <si>
    <t>Tue 9th Jun 2026</t>
  </si>
  <si>
    <t>Wed 24th Jun 2026</t>
  </si>
  <si>
    <t>Mon 25th May 2026/ 12:00:00 GMT-4</t>
  </si>
  <si>
    <t>Tue 16th Jun 2026</t>
  </si>
  <si>
    <t>Wed 1st Jul 2026</t>
  </si>
  <si>
    <t>Mon 1st Jun 2026/ 12:00:00 GMT-4</t>
  </si>
  <si>
    <t>Tue 23rd Jun 2026</t>
  </si>
  <si>
    <t>Wed 8th Jul 2026</t>
  </si>
  <si>
    <t>YM TRANQUILITY</t>
  </si>
  <si>
    <t>19W</t>
  </si>
  <si>
    <t>HYUNDAI SATURN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</si>
</sst>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8" formatCode="&quot;¥&quot;#,##0.00;[Red]&quot;¥&quot;\-#,##0.00"/>
    <numFmt numFmtId="176" formatCode="yyyy/m/d;@"/>
    <numFmt numFmtId="177" formatCode="0_);[Red]\(0\)"/>
    <numFmt numFmtId="178" formatCode="m/d;@"/>
  </numFmts>
  <fonts count="23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sz val="28"/>
      <name val="Arial MT"/>
    </font>
    <font>
      <sz val="28"/>
      <name val="Arial MT"/>
      <family val="2"/>
    </font>
    <font>
      <sz val="32"/>
      <name val="Meiryo UI"/>
      <family val="3"/>
      <charset val="128"/>
    </font>
    <font>
      <sz val="11"/>
      <color theme="1"/>
      <name val="ＭＳ Ｐ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</borders>
  <cellStyleXfs count="23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/>
    <xf numFmtId="0" fontId="13" fillId="0" borderId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1" fillId="0" borderId="0">
      <alignment vertical="center"/>
    </xf>
    <xf numFmtId="0" fontId="12" fillId="0" borderId="0"/>
    <xf numFmtId="0" fontId="16" fillId="0" borderId="0"/>
    <xf numFmtId="0" fontId="11" fillId="0" borderId="0" applyBorder="0"/>
    <xf numFmtId="0" fontId="22" fillId="0" borderId="0"/>
  </cellStyleXfs>
  <cellXfs count="58">
    <xf numFmtId="0" fontId="0" fillId="0" borderId="0" xfId="0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177" fontId="6" fillId="0" borderId="0" xfId="1" applyNumberFormat="1" applyFont="1" applyFill="1" applyAlignment="1">
      <alignment vertical="center"/>
    </xf>
    <xf numFmtId="177" fontId="0" fillId="0" borderId="0" xfId="0" applyNumberFormat="1">
      <alignment vertical="center"/>
    </xf>
    <xf numFmtId="176" fontId="17" fillId="0" borderId="0" xfId="1" applyNumberFormat="1" applyFont="1" applyFill="1" applyAlignment="1">
      <alignment vertical="center"/>
    </xf>
    <xf numFmtId="0" fontId="20" fillId="0" borderId="0" xfId="0" applyFont="1" applyFill="1" applyBorder="1" applyAlignment="1">
      <alignment horizontal="center" vertical="center" wrapText="1"/>
    </xf>
    <xf numFmtId="178" fontId="20" fillId="0" borderId="0" xfId="0" applyNumberFormat="1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178" fontId="20" fillId="0" borderId="5" xfId="0" applyNumberFormat="1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178" fontId="20" fillId="0" borderId="7" xfId="0" applyNumberFormat="1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8" fillId="2" borderId="13" xfId="1" applyNumberFormat="1" applyFont="1" applyFill="1" applyBorder="1" applyAlignment="1">
      <alignment horizontal="center" vertical="center" wrapText="1"/>
    </xf>
    <xf numFmtId="0" fontId="18" fillId="2" borderId="14" xfId="1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178" fontId="20" fillId="0" borderId="16" xfId="0" applyNumberFormat="1" applyFont="1" applyFill="1" applyBorder="1" applyAlignment="1">
      <alignment horizontal="center" vertical="center" wrapText="1"/>
    </xf>
    <xf numFmtId="178" fontId="20" fillId="0" borderId="17" xfId="0" applyNumberFormat="1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left" vertical="center"/>
    </xf>
    <xf numFmtId="0" fontId="3" fillId="3" borderId="0" xfId="1" applyFont="1" applyFill="1" applyAlignment="1">
      <alignment vertical="center"/>
    </xf>
    <xf numFmtId="0" fontId="4" fillId="3" borderId="0" xfId="1" applyFont="1" applyFill="1" applyAlignment="1"/>
    <xf numFmtId="177" fontId="3" fillId="3" borderId="0" xfId="1" applyNumberFormat="1" applyFont="1" applyFill="1" applyAlignment="1">
      <alignment vertical="center"/>
    </xf>
    <xf numFmtId="0" fontId="7" fillId="3" borderId="0" xfId="1" applyFont="1" applyFill="1" applyAlignment="1">
      <alignment horizontal="center" vertical="center" wrapText="1"/>
    </xf>
    <xf numFmtId="0" fontId="17" fillId="0" borderId="0" xfId="1" applyFont="1" applyAlignment="1">
      <alignment horizontal="left" vertical="center"/>
    </xf>
    <xf numFmtId="0" fontId="18" fillId="2" borderId="2" xfId="1" applyNumberFormat="1" applyFont="1" applyFill="1" applyBorder="1" applyAlignment="1">
      <alignment horizontal="center" vertical="center" wrapText="1"/>
    </xf>
    <xf numFmtId="0" fontId="18" fillId="2" borderId="4" xfId="1" applyNumberFormat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 wrapText="1"/>
    </xf>
    <xf numFmtId="178" fontId="20" fillId="0" borderId="16" xfId="0" applyNumberFormat="1" applyFont="1" applyBorder="1" applyAlignment="1">
      <alignment horizontal="center" vertical="center" wrapText="1"/>
    </xf>
    <xf numFmtId="178" fontId="20" fillId="0" borderId="17" xfId="0" applyNumberFormat="1" applyFont="1" applyBorder="1" applyAlignment="1">
      <alignment horizontal="center" vertical="center" wrapText="1"/>
    </xf>
    <xf numFmtId="178" fontId="20" fillId="0" borderId="5" xfId="0" applyNumberFormat="1" applyFont="1" applyBorder="1" applyAlignment="1">
      <alignment horizontal="center" vertical="center" wrapText="1"/>
    </xf>
    <xf numFmtId="178" fontId="20" fillId="0" borderId="7" xfId="0" applyNumberFormat="1" applyFont="1" applyBorder="1" applyAlignment="1">
      <alignment horizontal="center" vertical="center" wrapText="1"/>
    </xf>
    <xf numFmtId="178" fontId="20" fillId="0" borderId="0" xfId="0" applyNumberFormat="1" applyFont="1" applyBorder="1" applyAlignment="1">
      <alignment horizontal="center" vertical="center" wrapText="1"/>
    </xf>
    <xf numFmtId="0" fontId="22" fillId="0" borderId="0" xfId="22" applyAlignment="1">
      <alignment horizontal="center" wrapText="1"/>
    </xf>
    <xf numFmtId="178" fontId="20" fillId="0" borderId="9" xfId="0" applyNumberFormat="1" applyFont="1" applyBorder="1" applyAlignment="1">
      <alignment horizontal="center" vertical="center" wrapText="1"/>
    </xf>
    <xf numFmtId="178" fontId="20" fillId="0" borderId="10" xfId="0" applyNumberFormat="1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7" fillId="3" borderId="0" xfId="1" applyFont="1" applyFill="1" applyAlignment="1">
      <alignment horizontal="center" vertical="center" wrapText="1"/>
    </xf>
    <xf numFmtId="0" fontId="18" fillId="2" borderId="1" xfId="1" applyNumberFormat="1" applyFont="1" applyFill="1" applyBorder="1" applyAlignment="1">
      <alignment horizontal="center" vertical="center" wrapText="1"/>
    </xf>
    <xf numFmtId="0" fontId="18" fillId="2" borderId="11" xfId="1" applyNumberFormat="1" applyFont="1" applyFill="1" applyBorder="1" applyAlignment="1">
      <alignment horizontal="center" vertical="center" wrapText="1"/>
    </xf>
    <xf numFmtId="0" fontId="18" fillId="2" borderId="3" xfId="1" applyNumberFormat="1" applyFont="1" applyFill="1" applyBorder="1" applyAlignment="1">
      <alignment horizontal="center" vertical="center" wrapText="1"/>
    </xf>
    <xf numFmtId="0" fontId="18" fillId="2" borderId="12" xfId="1" applyNumberFormat="1" applyFont="1" applyFill="1" applyBorder="1" applyAlignment="1">
      <alignment horizontal="center" vertical="center" wrapText="1"/>
    </xf>
    <xf numFmtId="0" fontId="21" fillId="0" borderId="18" xfId="1" applyFont="1" applyBorder="1" applyAlignment="1">
      <alignment horizontal="center" vertical="center"/>
    </xf>
    <xf numFmtId="0" fontId="9" fillId="0" borderId="18" xfId="1" applyFont="1" applyBorder="1" applyAlignment="1">
      <alignment horizontal="center" vertical="center"/>
    </xf>
    <xf numFmtId="0" fontId="22" fillId="0" borderId="0" xfId="22" applyAlignment="1">
      <alignment horizontal="center" wrapText="1"/>
    </xf>
    <xf numFmtId="0" fontId="22" fillId="0" borderId="0" xfId="22" applyAlignment="1">
      <alignment horizontal="center" wrapText="1"/>
    </xf>
    <xf numFmtId="178" fontId="20" fillId="0" borderId="9" xfId="0" applyNumberFormat="1" applyFont="1" applyFill="1" applyBorder="1" applyAlignment="1">
      <alignment horizontal="center" vertical="center" wrapText="1"/>
    </xf>
    <xf numFmtId="178" fontId="20" fillId="0" borderId="10" xfId="0" applyNumberFormat="1" applyFont="1" applyFill="1" applyBorder="1" applyAlignment="1">
      <alignment horizontal="center" vertical="center" wrapText="1"/>
    </xf>
  </cellXfs>
  <cellStyles count="23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 6" xfId="22" xr:uid="{7D37C351-0A7C-4788-916B-520BE0FB1279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18</xdr:row>
      <xdr:rowOff>186114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95250</xdr:colOff>
      <xdr:row>1</xdr:row>
      <xdr:rowOff>566203</xdr:rowOff>
    </xdr:from>
    <xdr:to>
      <xdr:col>1</xdr:col>
      <xdr:colOff>1690687</xdr:colOff>
      <xdr:row>2</xdr:row>
      <xdr:rowOff>798370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95250" y="1899703"/>
          <a:ext cx="8429625" cy="851292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Origin:New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York, USA</a:t>
          </a:r>
        </a:p>
      </xdr:txBody>
    </xdr:sp>
    <xdr:clientData/>
  </xdr:twoCellAnchor>
  <xdr:oneCellAnchor>
    <xdr:from>
      <xdr:col>1</xdr:col>
      <xdr:colOff>550068</xdr:colOff>
      <xdr:row>33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32</xdr:col>
      <xdr:colOff>414829</xdr:colOff>
      <xdr:row>208</xdr:row>
      <xdr:rowOff>74612</xdr:rowOff>
    </xdr:from>
    <xdr:to>
      <xdr:col>44</xdr:col>
      <xdr:colOff>680489</xdr:colOff>
      <xdr:row>255</xdr:row>
      <xdr:rowOff>39688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oneCellAnchor>
    <xdr:from>
      <xdr:col>0</xdr:col>
      <xdr:colOff>0</xdr:colOff>
      <xdr:row>16</xdr:row>
      <xdr:rowOff>0</xdr:rowOff>
    </xdr:from>
    <xdr:ext cx="1754196" cy="1428750"/>
    <xdr:pic>
      <xdr:nvPicPr>
        <xdr:cNvPr id="18" name="図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28750"/>
        </a:xfrm>
        <a:prstGeom prst="rect">
          <a:avLst/>
        </a:prstGeom>
      </xdr:spPr>
    </xdr:pic>
    <xdr:clientData/>
  </xdr:oneCellAnchor>
  <xdr:twoCellAnchor>
    <xdr:from>
      <xdr:col>0</xdr:col>
      <xdr:colOff>142875</xdr:colOff>
      <xdr:row>17</xdr:row>
      <xdr:rowOff>518578</xdr:rowOff>
    </xdr:from>
    <xdr:to>
      <xdr:col>1</xdr:col>
      <xdr:colOff>1690686</xdr:colOff>
      <xdr:row>18</xdr:row>
      <xdr:rowOff>626920</xdr:rowOff>
    </xdr:to>
    <xdr:sp macro="" textlink="">
      <xdr:nvSpPr>
        <xdr:cNvPr id="20" name="角丸四角形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142875" y="13925016"/>
          <a:ext cx="8381999" cy="822717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Origin:New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York, USA</a:t>
          </a:r>
          <a:endParaRPr kumimoji="1" lang="ja-JP" altLang="en-US" sz="3200" b="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16</xdr:row>
      <xdr:rowOff>0</xdr:rowOff>
    </xdr:from>
    <xdr:ext cx="1754196" cy="1441450"/>
    <xdr:pic>
      <xdr:nvPicPr>
        <xdr:cNvPr id="21" name="図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16</xdr:row>
      <xdr:rowOff>0</xdr:rowOff>
    </xdr:from>
    <xdr:ext cx="1754196" cy="1441450"/>
    <xdr:pic>
      <xdr:nvPicPr>
        <xdr:cNvPr id="22" name="図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47627</xdr:colOff>
      <xdr:row>13</xdr:row>
      <xdr:rowOff>285749</xdr:rowOff>
    </xdr:from>
    <xdr:to>
      <xdr:col>6</xdr:col>
      <xdr:colOff>881063</xdr:colOff>
      <xdr:row>15</xdr:row>
      <xdr:rowOff>547687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47627" y="10191749"/>
          <a:ext cx="16906874" cy="1690688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0</xdr:col>
      <xdr:colOff>152406</xdr:colOff>
      <xdr:row>27</xdr:row>
      <xdr:rowOff>485775</xdr:rowOff>
    </xdr:from>
    <xdr:to>
      <xdr:col>6</xdr:col>
      <xdr:colOff>1619253</xdr:colOff>
      <xdr:row>30</xdr:row>
      <xdr:rowOff>503871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52406" y="20964525"/>
          <a:ext cx="17540285" cy="2161221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2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2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  <pageSetUpPr fitToPage="1"/>
  </sheetPr>
  <dimension ref="A1:Q33"/>
  <sheetViews>
    <sheetView tabSelected="1" view="pageBreakPreview" topLeftCell="A10" zoomScale="40" zoomScaleNormal="25" zoomScaleSheetLayoutView="40" zoomScalePageLayoutView="10" workbookViewId="0">
      <selection activeCell="G25" sqref="G25"/>
    </sheetView>
  </sheetViews>
  <sheetFormatPr defaultRowHeight="13.5"/>
  <cols>
    <col min="1" max="1" width="77.25" customWidth="1"/>
    <col min="2" max="2" width="34.5" customWidth="1"/>
    <col min="3" max="3" width="29.625" customWidth="1"/>
    <col min="4" max="4" width="29.625" style="12" customWidth="1"/>
    <col min="5" max="5" width="29.625" customWidth="1"/>
    <col min="6" max="6" width="10.375" customWidth="1"/>
    <col min="7" max="7" width="29.25" customWidth="1"/>
    <col min="8" max="8" width="34.875" customWidth="1"/>
    <col min="9" max="13" width="34.875" hidden="1" customWidth="1"/>
    <col min="14" max="14" width="13.375" hidden="1" customWidth="1"/>
    <col min="15" max="15" width="15.875" customWidth="1"/>
    <col min="16" max="18" width="9" customWidth="1"/>
  </cols>
  <sheetData>
    <row r="1" spans="1:17" s="1" customFormat="1" ht="106.15" customHeight="1">
      <c r="A1" s="28" t="s">
        <v>8</v>
      </c>
      <c r="B1" s="29"/>
      <c r="C1" s="30"/>
      <c r="D1" s="30"/>
      <c r="E1" s="32"/>
      <c r="F1" s="47" t="s">
        <v>1</v>
      </c>
      <c r="G1" s="47"/>
      <c r="H1" s="8"/>
      <c r="I1" s="8"/>
      <c r="M1" s="3"/>
      <c r="N1" s="3"/>
      <c r="O1" s="3"/>
      <c r="P1" s="3"/>
      <c r="Q1" s="3"/>
    </row>
    <row r="2" spans="1:17" s="6" customFormat="1" ht="48.75" customHeight="1">
      <c r="A2" s="4"/>
      <c r="B2" s="4"/>
      <c r="C2" s="4"/>
      <c r="D2" s="11"/>
      <c r="E2" s="4"/>
      <c r="F2" s="4"/>
      <c r="G2" s="4"/>
      <c r="H2" s="1"/>
      <c r="I2" s="1"/>
      <c r="J2" s="1"/>
      <c r="K2" s="1"/>
      <c r="L2" s="1"/>
      <c r="M2" s="4"/>
      <c r="N2" s="4"/>
      <c r="O2" s="4"/>
      <c r="P2" s="4"/>
      <c r="Q2" s="5"/>
    </row>
    <row r="3" spans="1:17" s="1" customFormat="1" ht="72" customHeight="1" thickBot="1">
      <c r="A3" s="7"/>
      <c r="B3" s="8"/>
      <c r="C3" s="52" t="s">
        <v>10</v>
      </c>
      <c r="D3" s="53"/>
      <c r="E3" s="13">
        <v>46120</v>
      </c>
      <c r="F3" s="33" t="s">
        <v>11</v>
      </c>
      <c r="H3" s="2"/>
      <c r="I3" s="2"/>
      <c r="J3" s="2"/>
      <c r="K3" s="2"/>
      <c r="L3" s="2"/>
    </row>
    <row r="4" spans="1:17" s="1" customFormat="1" ht="63.75" customHeight="1">
      <c r="A4" s="48" t="s">
        <v>0</v>
      </c>
      <c r="B4" s="50" t="s">
        <v>5</v>
      </c>
      <c r="C4" s="50" t="s">
        <v>4</v>
      </c>
      <c r="D4" s="34" t="s">
        <v>9</v>
      </c>
      <c r="E4" s="35" t="s">
        <v>6</v>
      </c>
      <c r="H4" s="2"/>
      <c r="I4" s="2"/>
      <c r="J4" s="2"/>
      <c r="K4" s="2"/>
      <c r="L4" s="2"/>
    </row>
    <row r="5" spans="1:17" s="1" customFormat="1" ht="42" customHeight="1" thickBot="1">
      <c r="A5" s="49"/>
      <c r="B5" s="51"/>
      <c r="C5" s="51"/>
      <c r="D5" s="21" t="s">
        <v>2</v>
      </c>
      <c r="E5" s="22" t="s">
        <v>3</v>
      </c>
      <c r="H5" s="2"/>
      <c r="I5" s="2"/>
      <c r="J5" s="2"/>
      <c r="K5" s="2"/>
      <c r="L5" s="2"/>
    </row>
    <row r="6" spans="1:17" s="2" customFormat="1" ht="57" customHeight="1" thickBot="1">
      <c r="A6" s="23" t="str">
        <f>M6</f>
        <v>ONE HAMBURG</v>
      </c>
      <c r="B6" s="24" t="str">
        <f>N6</f>
        <v>084W</v>
      </c>
      <c r="C6" s="38" t="str">
        <f>TEXT(DATE(VALUE(RIGHT(SUBSTITUTE(I6,"/ 12:00:00 GMT-4",""), 4)), MONTH(1&amp;MID(I6, FIND(" ",I6, 5) + 1, 3)), VALUE(MID(I6, FIND(" ",I6, 1) + 1, IF(ISNUMBER(VALUE(MID(I6, 6, 1))), 2, 1)))), "MM/DD")</f>
        <v>04/13</v>
      </c>
      <c r="D6" s="38" t="str">
        <f t="shared" ref="D6:E11" si="0">TEXT(DATE(VALUE(RIGHT(SUBSTITUTE(J6,"/ 12:00:00 GMT-4",""), 4)), MONTH(1&amp;MID(J6, FIND(" ",J6, 5) + 1, 3)), VALUE(MID(J6, FIND(" ",J6, 1) + 1, IF(ISNUMBER(VALUE(MID(J6, 6, 1))), 2, 1)))), "MM/DD")</f>
        <v>05/05</v>
      </c>
      <c r="E6" s="39" t="str">
        <f t="shared" si="0"/>
        <v>05/20</v>
      </c>
      <c r="H6" s="9"/>
      <c r="I6" s="55" t="s">
        <v>15</v>
      </c>
      <c r="J6" s="55" t="s">
        <v>37</v>
      </c>
      <c r="K6" s="55" t="s">
        <v>38</v>
      </c>
      <c r="L6" s="54" t="s">
        <v>21</v>
      </c>
      <c r="M6" s="46" t="str">
        <f>LEFT(L6,FIND("/",L6)-1)</f>
        <v>ONE HAMBURG</v>
      </c>
      <c r="N6" s="46" t="str">
        <f>MID(L6,FIND("/",L6)+1,LEN(L6)-FIND("/",L6))</f>
        <v>084W</v>
      </c>
    </row>
    <row r="7" spans="1:17" s="2" customFormat="1" ht="57" customHeight="1" thickBot="1">
      <c r="A7" s="18" t="str">
        <f t="shared" ref="A7:A13" si="1">M7</f>
        <v>TBA</v>
      </c>
      <c r="B7" s="16" t="str">
        <f t="shared" ref="B7:B13" si="2">N7</f>
        <v>TBA 1</v>
      </c>
      <c r="C7" s="40" t="str">
        <f t="shared" ref="C7:C11" si="3">TEXT(DATE(VALUE(RIGHT(SUBSTITUTE(I7,"/ 12:00:00 GMT-4",""), 4)), MONTH(1&amp;MID(I7, FIND(" ",I7, 5) + 1, 3)), VALUE(MID(I7, FIND(" ",I7, 1) + 1, IF(ISNUMBER(VALUE(MID(I7, 6, 1))), 2, 1)))), "MM/DD")</f>
        <v>04/20</v>
      </c>
      <c r="D7" s="40" t="str">
        <f t="shared" si="0"/>
        <v>05/12</v>
      </c>
      <c r="E7" s="41" t="str">
        <f t="shared" si="0"/>
        <v>05/27</v>
      </c>
      <c r="H7" s="9"/>
      <c r="I7" s="55" t="s">
        <v>18</v>
      </c>
      <c r="J7" s="55" t="s">
        <v>17</v>
      </c>
      <c r="K7" s="55" t="s">
        <v>39</v>
      </c>
      <c r="L7" s="54" t="s">
        <v>23</v>
      </c>
      <c r="M7" s="46" t="str">
        <f t="shared" ref="M7:M10" si="4">LEFT(L7,FIND("/",L7)-1)</f>
        <v>TBA</v>
      </c>
      <c r="N7" s="46" t="str">
        <f t="shared" ref="N7:N10" si="5">MID(L7,FIND("/",L7)+1,LEN(L7)-FIND("/",L7))</f>
        <v>TBA 1</v>
      </c>
    </row>
    <row r="8" spans="1:17" s="2" customFormat="1" ht="57" customHeight="1" thickBot="1">
      <c r="A8" s="18" t="str">
        <f t="shared" si="1"/>
        <v>ONE OLYMPUS</v>
      </c>
      <c r="B8" s="16" t="str">
        <f t="shared" si="2"/>
        <v>080W</v>
      </c>
      <c r="C8" s="40" t="str">
        <f t="shared" si="3"/>
        <v>04/27</v>
      </c>
      <c r="D8" s="40" t="str">
        <f t="shared" si="0"/>
        <v>05/19</v>
      </c>
      <c r="E8" s="41" t="str">
        <f t="shared" si="0"/>
        <v>06/03</v>
      </c>
      <c r="H8" s="9"/>
      <c r="I8" s="55" t="s">
        <v>20</v>
      </c>
      <c r="J8" s="55" t="s">
        <v>16</v>
      </c>
      <c r="K8" s="55" t="s">
        <v>40</v>
      </c>
      <c r="L8" s="54" t="s">
        <v>22</v>
      </c>
      <c r="M8" s="46" t="str">
        <f t="shared" si="4"/>
        <v>ONE OLYMPUS</v>
      </c>
      <c r="N8" s="46" t="str">
        <f t="shared" si="5"/>
        <v>080W</v>
      </c>
    </row>
    <row r="9" spans="1:17" s="2" customFormat="1" ht="57" customHeight="1" thickBot="1">
      <c r="A9" s="18" t="str">
        <f t="shared" si="1"/>
        <v>TBA</v>
      </c>
      <c r="B9" s="16" t="str">
        <f t="shared" si="2"/>
        <v>TBA 2</v>
      </c>
      <c r="C9" s="40" t="str">
        <f t="shared" si="3"/>
        <v>05/04</v>
      </c>
      <c r="D9" s="40" t="str">
        <f t="shared" si="0"/>
        <v>05/26</v>
      </c>
      <c r="E9" s="41" t="str">
        <f t="shared" si="0"/>
        <v>06/10</v>
      </c>
      <c r="H9" s="9"/>
      <c r="I9" s="55" t="s">
        <v>26</v>
      </c>
      <c r="J9" s="55" t="s">
        <v>19</v>
      </c>
      <c r="K9" s="55" t="s">
        <v>41</v>
      </c>
      <c r="L9" s="54" t="s">
        <v>24</v>
      </c>
      <c r="M9" s="46" t="str">
        <f t="shared" si="4"/>
        <v>TBA</v>
      </c>
      <c r="N9" s="46" t="str">
        <f t="shared" si="5"/>
        <v>TBA 2</v>
      </c>
    </row>
    <row r="10" spans="1:17" s="2" customFormat="1" ht="57" customHeight="1" thickBot="1">
      <c r="A10" s="18" t="str">
        <f t="shared" si="1"/>
        <v>TBA</v>
      </c>
      <c r="B10" s="16" t="str">
        <f t="shared" si="2"/>
        <v>TBA 3</v>
      </c>
      <c r="C10" s="40" t="str">
        <f t="shared" si="3"/>
        <v>05/11</v>
      </c>
      <c r="D10" s="40" t="str">
        <f t="shared" si="0"/>
        <v>06/02</v>
      </c>
      <c r="E10" s="41" t="str">
        <f t="shared" si="0"/>
        <v>06/17</v>
      </c>
      <c r="H10" s="9"/>
      <c r="I10" s="55" t="s">
        <v>27</v>
      </c>
      <c r="J10" s="55" t="s">
        <v>42</v>
      </c>
      <c r="K10" s="55" t="s">
        <v>43</v>
      </c>
      <c r="L10" s="54" t="s">
        <v>25</v>
      </c>
      <c r="M10" s="46" t="str">
        <f t="shared" si="4"/>
        <v>TBA</v>
      </c>
      <c r="N10" s="46" t="str">
        <f t="shared" si="5"/>
        <v>TBA 3</v>
      </c>
    </row>
    <row r="11" spans="1:17" s="2" customFormat="1" ht="57" customHeight="1" thickBot="1">
      <c r="A11" s="18" t="str">
        <f t="shared" si="1"/>
        <v>TBA</v>
      </c>
      <c r="B11" s="16" t="str">
        <f t="shared" si="2"/>
        <v>TBA 4</v>
      </c>
      <c r="C11" s="40" t="str">
        <f t="shared" si="3"/>
        <v>05/18</v>
      </c>
      <c r="D11" s="40" t="str">
        <f t="shared" si="0"/>
        <v>06/09</v>
      </c>
      <c r="E11" s="41" t="str">
        <f t="shared" si="0"/>
        <v>06/24</v>
      </c>
      <c r="H11" s="9"/>
      <c r="I11" s="55" t="s">
        <v>28</v>
      </c>
      <c r="J11" s="55" t="s">
        <v>44</v>
      </c>
      <c r="K11" s="55" t="s">
        <v>45</v>
      </c>
      <c r="L11" s="54" t="s">
        <v>34</v>
      </c>
      <c r="M11" s="46" t="str">
        <f t="shared" ref="M11:M13" si="6">LEFT(L11,FIND("/",L11)-1)</f>
        <v>TBA</v>
      </c>
      <c r="N11" s="46" t="str">
        <f t="shared" ref="N11:N13" si="7">MID(L11,FIND("/",L11)+1,LEN(L11)-FIND("/",L11))</f>
        <v>TBA 4</v>
      </c>
    </row>
    <row r="12" spans="1:17" s="9" customFormat="1" ht="57" customHeight="1" thickBot="1">
      <c r="A12" s="18" t="str">
        <f t="shared" si="1"/>
        <v>TBA</v>
      </c>
      <c r="B12" s="16" t="str">
        <f t="shared" si="2"/>
        <v>TBA 5</v>
      </c>
      <c r="C12" s="40" t="str">
        <f t="shared" ref="C12" si="8">TEXT(DATE(VALUE(RIGHT(SUBSTITUTE(I12,"/ 12:00:00 GMT-4",""), 4)), MONTH(1&amp;MID(I12, FIND(" ",I12, 5) + 1, 3)), VALUE(MID(I12, FIND(" ",I12, 1) + 1, IF(ISNUMBER(VALUE(MID(I12, 6, 1))), 2, 1)))), "MM/DD")</f>
        <v>05/25</v>
      </c>
      <c r="D12" s="40" t="str">
        <f t="shared" ref="D12" si="9">TEXT(DATE(VALUE(RIGHT(SUBSTITUTE(J12,"/ 12:00:00 GMT-4",""), 4)), MONTH(1&amp;MID(J12, FIND(" ",J12, 5) + 1, 3)), VALUE(MID(J12, FIND(" ",J12, 1) + 1, IF(ISNUMBER(VALUE(MID(J12, 6, 1))), 2, 1)))), "MM/DD")</f>
        <v>06/16</v>
      </c>
      <c r="E12" s="41" t="str">
        <f t="shared" ref="E12" si="10">TEXT(DATE(VALUE(RIGHT(SUBSTITUTE(K12,"/ 12:00:00 GMT-4",""), 4)), MONTH(1&amp;MID(K12, FIND(" ",K12, 5) + 1, 3)), VALUE(MID(K12, FIND(" ",K12, 1) + 1, IF(ISNUMBER(VALUE(MID(K12, 6, 1))), 2, 1)))), "MM/DD")</f>
        <v>07/01</v>
      </c>
      <c r="I12" s="55" t="s">
        <v>46</v>
      </c>
      <c r="J12" s="55" t="s">
        <v>47</v>
      </c>
      <c r="K12" s="55" t="s">
        <v>48</v>
      </c>
      <c r="L12" s="54" t="s">
        <v>35</v>
      </c>
      <c r="M12" s="46" t="str">
        <f t="shared" si="6"/>
        <v>TBA</v>
      </c>
      <c r="N12" s="46" t="str">
        <f t="shared" si="7"/>
        <v>TBA 5</v>
      </c>
    </row>
    <row r="13" spans="1:17" s="9" customFormat="1" ht="57" customHeight="1" thickBot="1">
      <c r="A13" s="27" t="str">
        <f t="shared" si="1"/>
        <v>TBA</v>
      </c>
      <c r="B13" s="20" t="str">
        <f t="shared" si="2"/>
        <v>TBA 6</v>
      </c>
      <c r="C13" s="44" t="str">
        <f t="shared" ref="C13" si="11">TEXT(DATE(VALUE(RIGHT(SUBSTITUTE(I13,"/ 12:00:00 GMT-4",""), 4)), MONTH(1&amp;MID(I13, FIND(" ",I13, 5) + 1, 3)), VALUE(MID(I13, FIND(" ",I13, 1) + 1, IF(ISNUMBER(VALUE(MID(I13, 6, 1))), 2, 1)))), "MM/DD")</f>
        <v>06/01</v>
      </c>
      <c r="D13" s="44" t="str">
        <f t="shared" ref="D13" si="12">TEXT(DATE(VALUE(RIGHT(SUBSTITUTE(J13,"/ 12:00:00 GMT-4",""), 4)), MONTH(1&amp;MID(J13, FIND(" ",J13, 5) + 1, 3)), VALUE(MID(J13, FIND(" ",J13, 1) + 1, IF(ISNUMBER(VALUE(MID(J13, 6, 1))), 2, 1)))), "MM/DD")</f>
        <v>06/23</v>
      </c>
      <c r="E13" s="45" t="str">
        <f t="shared" ref="E13" si="13">TEXT(DATE(VALUE(RIGHT(SUBSTITUTE(K13,"/ 12:00:00 GMT-4",""), 4)), MONTH(1&amp;MID(K13, FIND(" ",K13, 5) + 1, 3)), VALUE(MID(K13, FIND(" ",K13, 1) + 1, IF(ISNUMBER(VALUE(MID(K13, 6, 1))), 2, 1)))), "MM/DD")</f>
        <v>07/08</v>
      </c>
      <c r="I13" s="55" t="s">
        <v>49</v>
      </c>
      <c r="J13" s="55" t="s">
        <v>50</v>
      </c>
      <c r="K13" s="55" t="s">
        <v>51</v>
      </c>
      <c r="L13" s="54" t="s">
        <v>36</v>
      </c>
      <c r="M13" s="46" t="str">
        <f t="shared" si="6"/>
        <v>TBA</v>
      </c>
      <c r="N13" s="46" t="str">
        <f t="shared" si="7"/>
        <v>TBA 6</v>
      </c>
    </row>
    <row r="14" spans="1:17" s="9" customFormat="1" ht="57" customHeight="1">
      <c r="A14" s="37"/>
      <c r="B14" s="14"/>
      <c r="C14" s="42"/>
      <c r="D14" s="42"/>
      <c r="E14" s="42"/>
      <c r="I14" s="43"/>
      <c r="J14" s="43"/>
      <c r="K14" s="43"/>
    </row>
    <row r="15" spans="1:17" s="9" customFormat="1" ht="57" customHeight="1"/>
    <row r="16" spans="1:17" s="9" customFormat="1" ht="57" customHeight="1">
      <c r="A16" s="14"/>
      <c r="B16" s="14"/>
      <c r="C16" s="15"/>
      <c r="D16" s="15"/>
      <c r="E16" s="15"/>
    </row>
    <row r="17" spans="1:12" s="9" customFormat="1" ht="106.9" customHeight="1">
      <c r="A17" s="28" t="s">
        <v>8</v>
      </c>
      <c r="B17" s="29"/>
      <c r="C17" s="29"/>
      <c r="D17" s="31"/>
      <c r="E17" s="32"/>
      <c r="F17" s="47" t="s">
        <v>1</v>
      </c>
      <c r="G17" s="47"/>
      <c r="H17" s="2"/>
      <c r="I17" s="2"/>
      <c r="J17" s="2"/>
      <c r="K17" s="2"/>
      <c r="L17" s="2"/>
    </row>
    <row r="18" spans="1:12" s="9" customFormat="1" ht="57" customHeight="1">
      <c r="A18" s="4"/>
      <c r="B18" s="4"/>
      <c r="C18" s="4"/>
      <c r="D18" s="11"/>
      <c r="E18" s="4"/>
      <c r="F18" s="4"/>
      <c r="H18" s="2"/>
      <c r="I18" s="2"/>
      <c r="J18" s="2"/>
      <c r="K18" s="2"/>
      <c r="L18" s="2"/>
    </row>
    <row r="19" spans="1:12" s="2" customFormat="1" ht="57" customHeight="1" thickBot="1">
      <c r="A19" s="7"/>
      <c r="B19" s="8"/>
      <c r="C19" s="52" t="s">
        <v>12</v>
      </c>
      <c r="D19" s="52"/>
      <c r="E19" s="13">
        <v>46120</v>
      </c>
      <c r="F19" s="33" t="s">
        <v>13</v>
      </c>
    </row>
    <row r="20" spans="1:12" s="2" customFormat="1" ht="66.75" customHeight="1">
      <c r="A20" s="48" t="s">
        <v>0</v>
      </c>
      <c r="B20" s="50" t="s">
        <v>5</v>
      </c>
      <c r="C20" s="50" t="s">
        <v>4</v>
      </c>
      <c r="D20" s="34" t="s">
        <v>14</v>
      </c>
      <c r="E20" s="35" t="s">
        <v>7</v>
      </c>
      <c r="F20" s="1"/>
    </row>
    <row r="21" spans="1:12" s="1" customFormat="1" ht="39.75" customHeight="1" thickBot="1">
      <c r="A21" s="49"/>
      <c r="B21" s="51"/>
      <c r="C21" s="51"/>
      <c r="D21" s="21" t="s">
        <v>2</v>
      </c>
      <c r="E21" s="22" t="s">
        <v>3</v>
      </c>
      <c r="H21" s="2"/>
      <c r="I21" s="2"/>
      <c r="J21" s="2"/>
      <c r="K21" s="2"/>
      <c r="L21" s="2"/>
    </row>
    <row r="22" spans="1:12" s="2" customFormat="1" ht="57" customHeight="1">
      <c r="A22" s="23" t="s">
        <v>29</v>
      </c>
      <c r="B22" s="24">
        <v>97</v>
      </c>
      <c r="C22" s="25">
        <v>46121</v>
      </c>
      <c r="D22" s="25">
        <v>46133</v>
      </c>
      <c r="E22" s="26">
        <v>46195</v>
      </c>
    </row>
    <row r="23" spans="1:12" s="2" customFormat="1" ht="57" customHeight="1">
      <c r="A23" s="18" t="s">
        <v>30</v>
      </c>
      <c r="B23" s="16" t="s">
        <v>31</v>
      </c>
      <c r="C23" s="17">
        <v>46132</v>
      </c>
      <c r="D23" s="17">
        <v>46139</v>
      </c>
      <c r="E23" s="19">
        <v>46202</v>
      </c>
    </row>
    <row r="24" spans="1:12" s="2" customFormat="1" ht="57" customHeight="1">
      <c r="A24" s="18" t="s">
        <v>32</v>
      </c>
      <c r="B24" s="16" t="s">
        <v>33</v>
      </c>
      <c r="C24" s="17">
        <v>46139</v>
      </c>
      <c r="D24" s="17">
        <v>46146</v>
      </c>
      <c r="E24" s="19">
        <v>46209</v>
      </c>
      <c r="F24" s="9"/>
    </row>
    <row r="25" spans="1:12" s="2" customFormat="1" ht="57" customHeight="1">
      <c r="A25" s="18" t="s">
        <v>52</v>
      </c>
      <c r="B25" s="16" t="s">
        <v>53</v>
      </c>
      <c r="C25" s="17">
        <v>46149</v>
      </c>
      <c r="D25" s="17">
        <v>46159</v>
      </c>
      <c r="E25" s="19">
        <v>46223</v>
      </c>
      <c r="F25" s="9"/>
    </row>
    <row r="26" spans="1:12" s="2" customFormat="1" ht="57" customHeight="1" thickBot="1">
      <c r="A26" s="27" t="s">
        <v>54</v>
      </c>
      <c r="B26" s="20">
        <v>52</v>
      </c>
      <c r="C26" s="56">
        <v>46163</v>
      </c>
      <c r="D26" s="56">
        <v>46173</v>
      </c>
      <c r="E26" s="57">
        <v>46237</v>
      </c>
      <c r="F26" s="9"/>
    </row>
    <row r="27" spans="1:12" s="2" customFormat="1" ht="57" customHeight="1">
      <c r="A27" s="37"/>
      <c r="B27" s="14"/>
      <c r="C27" s="15"/>
      <c r="D27" s="15"/>
      <c r="E27" s="15"/>
      <c r="F27" s="9"/>
    </row>
    <row r="28" spans="1:12" s="2" customFormat="1" ht="57" customHeight="1">
      <c r="A28" s="14"/>
      <c r="B28" s="14"/>
      <c r="C28" s="15"/>
      <c r="D28" s="15"/>
      <c r="E28" s="15"/>
      <c r="F28" s="36"/>
    </row>
    <row r="29" spans="1:12" s="2" customFormat="1" ht="57" customHeight="1">
      <c r="A29" s="14"/>
      <c r="B29" s="14"/>
      <c r="C29" s="15"/>
      <c r="D29" s="15"/>
      <c r="E29" s="15"/>
      <c r="F29" s="36"/>
    </row>
    <row r="30" spans="1:12" s="2" customFormat="1" ht="57" customHeight="1">
      <c r="A30" s="14"/>
      <c r="B30" s="14"/>
      <c r="C30" s="15"/>
      <c r="D30" s="15"/>
      <c r="E30" s="14"/>
      <c r="F30" s="9"/>
    </row>
    <row r="31" spans="1:12" s="2" customFormat="1" ht="57" customHeight="1">
      <c r="A31" s="14"/>
      <c r="B31" s="14"/>
      <c r="C31" s="15"/>
      <c r="D31" s="15"/>
      <c r="E31" s="14"/>
      <c r="F31" s="9"/>
    </row>
    <row r="32" spans="1:12" s="2" customFormat="1" ht="57" customHeight="1">
      <c r="A32" s="10"/>
      <c r="B32" s="9"/>
      <c r="C32" s="9"/>
      <c r="D32" s="9"/>
      <c r="E32" s="9"/>
      <c r="F32" s="9"/>
    </row>
    <row r="33" s="2" customFormat="1" ht="57" customHeight="1"/>
  </sheetData>
  <mergeCells count="10">
    <mergeCell ref="F1:G1"/>
    <mergeCell ref="A20:A21"/>
    <mergeCell ref="B20:B21"/>
    <mergeCell ref="C20:C21"/>
    <mergeCell ref="A4:A5"/>
    <mergeCell ref="B4:B5"/>
    <mergeCell ref="C4:C5"/>
    <mergeCell ref="F17:G17"/>
    <mergeCell ref="C3:D3"/>
    <mergeCell ref="C19:D19"/>
  </mergeCells>
  <phoneticPr fontId="2"/>
  <pageMargins left="0.9055118110236221" right="0.31496062992125984" top="0.55118110236220474" bottom="0.35433070866141736" header="0.31496062992125984" footer="0.31496062992125984"/>
  <pageSetup paperSize="9" scale="57" fitToHeight="0" orientation="landscape" r:id="rId1"/>
  <rowBreaks count="2" manualBreakCount="2">
    <brk id="16" max="16383" man="1"/>
    <brk id="33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Import</vt:lpstr>
      <vt:lpstr>Import!Print_Area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Nashinoki Mika</cp:lastModifiedBy>
  <cp:lastPrinted>2026-03-19T08:30:42Z</cp:lastPrinted>
  <dcterms:created xsi:type="dcterms:W3CDTF">2016-03-18T07:26:58Z</dcterms:created>
  <dcterms:modified xsi:type="dcterms:W3CDTF">2026-04-08T05:42:28Z</dcterms:modified>
</cp:coreProperties>
</file>