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9B870118-0527-4FE5-BB84-EA02CBD5A0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上海!$A$1:$U$63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2" l="1"/>
  <c r="J14" i="2" s="1"/>
  <c r="N14" i="2"/>
  <c r="O14" i="2"/>
  <c r="P14" i="2" s="1"/>
  <c r="I15" i="2"/>
  <c r="E15" i="2" s="1"/>
  <c r="N15" i="2"/>
  <c r="O15" i="2"/>
  <c r="P15" i="2" s="1"/>
  <c r="S37" i="2"/>
  <c r="O10" i="2"/>
  <c r="P10" i="2" s="1"/>
  <c r="O12" i="2"/>
  <c r="P12" i="2" s="1"/>
  <c r="O13" i="2"/>
  <c r="P13" i="2"/>
  <c r="N13" i="2"/>
  <c r="I13" i="2"/>
  <c r="J13" i="2" s="1"/>
  <c r="E13" i="2"/>
  <c r="F13" i="2" s="1"/>
  <c r="E47" i="2"/>
  <c r="C47" i="2" s="1"/>
  <c r="G47" i="2"/>
  <c r="H47" i="2" s="1"/>
  <c r="L47" i="2"/>
  <c r="O47" i="2"/>
  <c r="P47" i="2" s="1"/>
  <c r="E48" i="2"/>
  <c r="C48" i="2" s="1"/>
  <c r="D48" i="2" s="1"/>
  <c r="I48" i="2"/>
  <c r="J48" i="2" s="1"/>
  <c r="N48" i="2"/>
  <c r="O48" i="2"/>
  <c r="P48" i="2" s="1"/>
  <c r="E49" i="2"/>
  <c r="C49" i="2" s="1"/>
  <c r="D49" i="2" s="1"/>
  <c r="G49" i="2"/>
  <c r="H49" i="2" s="1"/>
  <c r="L49" i="2"/>
  <c r="O49" i="2"/>
  <c r="P49" i="2" s="1"/>
  <c r="O44" i="2"/>
  <c r="P44" i="2" s="1"/>
  <c r="N44" i="2"/>
  <c r="I44" i="2"/>
  <c r="J44" i="2" s="1"/>
  <c r="E44" i="2"/>
  <c r="C44" i="2" s="1"/>
  <c r="D44" i="2" s="1"/>
  <c r="I12" i="2"/>
  <c r="E12" i="2" s="1"/>
  <c r="N12" i="2"/>
  <c r="N10" i="2"/>
  <c r="I10" i="2"/>
  <c r="J10" i="2" s="1"/>
  <c r="J15" i="2" l="1"/>
  <c r="C15" i="2"/>
  <c r="D15" i="2" s="1"/>
  <c r="F15" i="2"/>
  <c r="E14" i="2"/>
  <c r="F47" i="2"/>
  <c r="C13" i="2"/>
  <c r="D13" i="2" s="1"/>
  <c r="F49" i="2"/>
  <c r="F48" i="2"/>
  <c r="D47" i="2"/>
  <c r="F44" i="2"/>
  <c r="C12" i="2"/>
  <c r="D12" i="2" s="1"/>
  <c r="F12" i="2"/>
  <c r="J12" i="2"/>
  <c r="E10" i="2"/>
  <c r="C14" i="2" l="1"/>
  <c r="D14" i="2" s="1"/>
  <c r="F14" i="2"/>
  <c r="F10" i="2"/>
  <c r="C10" i="2"/>
  <c r="D10" i="2" s="1"/>
</calcChain>
</file>

<file path=xl/sharedStrings.xml><?xml version="1.0" encoding="utf-8"?>
<sst xmlns="http://schemas.openxmlformats.org/spreadsheetml/2006/main" count="104" uniqueCount="79">
  <si>
    <t>　　　 　　　SHANGHAI SCHEDULE - 関東</t>
    <rPh sb="27" eb="29">
      <t>カントウ</t>
    </rPh>
    <phoneticPr fontId="5"/>
  </si>
  <si>
    <t xml:space="preserve">UPDATED :  </t>
    <phoneticPr fontId="14"/>
  </si>
  <si>
    <t>From Tokyo / Yokohama</t>
    <phoneticPr fontId="8"/>
  </si>
  <si>
    <t>VESSEL</t>
    <phoneticPr fontId="8"/>
  </si>
  <si>
    <t>VOY</t>
  </si>
  <si>
    <t>CFS CUT</t>
  </si>
  <si>
    <t>ETA</t>
    <phoneticPr fontId="8"/>
  </si>
  <si>
    <t>ETD</t>
    <phoneticPr fontId="8"/>
  </si>
  <si>
    <t>TYO</t>
    <phoneticPr fontId="8"/>
  </si>
  <si>
    <t>YOK</t>
    <phoneticPr fontId="8"/>
  </si>
  <si>
    <t>SHA</t>
    <phoneticPr fontId="8"/>
  </si>
  <si>
    <t>0 DAYS</t>
    <phoneticPr fontId="8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</si>
  <si>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</si>
  <si>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</si>
  <si>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</si>
  <si>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t>2-3 DAYS</t>
    <phoneticPr fontId="8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</si>
  <si>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8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</si>
  <si>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</si>
  <si>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2 DAYS</t>
    <phoneticPr fontId="8"/>
  </si>
  <si>
    <t>1/2</t>
    <phoneticPr fontId="4"/>
  </si>
  <si>
    <t>2/2</t>
    <phoneticPr fontId="4"/>
  </si>
  <si>
    <t>※１ページ目</t>
    <rPh sb="5" eb="6">
      <t>メ</t>
    </rPh>
    <phoneticPr fontId="4"/>
  </si>
  <si>
    <t>※２ページ目</t>
    <rPh sb="5" eb="6">
      <t>メ</t>
    </rPh>
    <phoneticPr fontId="4"/>
  </si>
  <si>
    <t>※CFS倉庫受付時間　9:00~15:00</t>
    <phoneticPr fontId="4"/>
  </si>
  <si>
    <t>※CFS倉庫受付時間　9:00~15:00</t>
    <phoneticPr fontId="4"/>
  </si>
  <si>
    <t>※10M3以上のご依頼はお問い合わせください。</t>
    <rPh sb="5" eb="7">
      <t>イジョウ</t>
    </rPh>
    <rPh sb="9" eb="11">
      <t>イライ</t>
    </rPh>
    <rPh sb="13" eb="14">
      <t>ト</t>
    </rPh>
    <rPh sb="15" eb="16">
      <t>ア</t>
    </rPh>
    <phoneticPr fontId="4"/>
  </si>
  <si>
    <r>
      <rPr>
        <b/>
        <i/>
        <sz val="36"/>
        <color theme="1"/>
        <rFont val="Meiryo UI"/>
        <family val="3"/>
        <charset val="128"/>
      </rPr>
      <t>NNR混載</t>
    </r>
    <r>
      <rPr>
        <b/>
        <sz val="36"/>
        <color theme="1"/>
        <rFont val="Meiryo UI"/>
        <family val="3"/>
        <charset val="128"/>
      </rPr>
      <t>(1ページ目)の貨物搬入先は下記になります。２ページ目のスケジュールの貨物搬入先とは異なりますのでご注意願います。</t>
    </r>
    <rPh sb="3" eb="5">
      <t>コンサイ</t>
    </rPh>
    <rPh sb="10" eb="11">
      <t>メ</t>
    </rPh>
    <rPh sb="13" eb="15">
      <t>カモツ</t>
    </rPh>
    <rPh sb="15" eb="17">
      <t>ハンニュウ</t>
    </rPh>
    <rPh sb="17" eb="18">
      <t>サキ</t>
    </rPh>
    <rPh sb="19" eb="21">
      <t>カキ</t>
    </rPh>
    <rPh sb="31" eb="32">
      <t>メ</t>
    </rPh>
    <rPh sb="40" eb="42">
      <t>カモツ</t>
    </rPh>
    <rPh sb="42" eb="44">
      <t>ハンニュウ</t>
    </rPh>
    <rPh sb="44" eb="45">
      <t>サキ</t>
    </rPh>
    <rPh sb="47" eb="48">
      <t>コト</t>
    </rPh>
    <rPh sb="55" eb="58">
      <t>チュウイネガ</t>
    </rPh>
    <phoneticPr fontId="4"/>
  </si>
  <si>
    <t>㈱宇徳
本牧 A-6 CFS</t>
    <rPh sb="1" eb="3">
      <t>ウトク</t>
    </rPh>
    <phoneticPr fontId="5"/>
  </si>
  <si>
    <t>横浜市中区本牧埠頭 9-1</t>
    <phoneticPr fontId="8"/>
  </si>
  <si>
    <t>NACCS: 2EWT8</t>
    <phoneticPr fontId="4"/>
  </si>
  <si>
    <t>担当：高瀬様</t>
    <rPh sb="3" eb="6">
      <t>タカセサマ</t>
    </rPh>
    <phoneticPr fontId="8"/>
  </si>
  <si>
    <t>TEL : 045-264-7011   FAX : 045-264-8036</t>
    <phoneticPr fontId="4"/>
  </si>
  <si>
    <t>株式会社　日成
（協同組合　東京海貨センター内4F）</t>
    <rPh sb="0" eb="4">
      <t>カブシキガイシャ</t>
    </rPh>
    <rPh sb="5" eb="7">
      <t>ニッセイ</t>
    </rPh>
    <rPh sb="9" eb="13">
      <t>キョウドウクミアイ</t>
    </rPh>
    <rPh sb="14" eb="16">
      <t>トウキョウ</t>
    </rPh>
    <rPh sb="16" eb="17">
      <t>ウミ</t>
    </rPh>
    <rPh sb="17" eb="18">
      <t>カ</t>
    </rPh>
    <rPh sb="22" eb="23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</si>
  <si>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8"/>
  </si>
  <si>
    <t>TEL : 03-5492-7251   FAX : 03-3790-8085</t>
    <phoneticPr fontId="8"/>
  </si>
  <si>
    <t xml:space="preserve">NACCS:1FW69
</t>
    <phoneticPr fontId="8"/>
  </si>
  <si>
    <t>株式会社　日成
（横浜港運事業協同組合内2F）</t>
    <rPh sb="0" eb="4">
      <t>カブシキガイシャ</t>
    </rPh>
    <rPh sb="5" eb="7">
      <t>ニッセイ</t>
    </rPh>
    <rPh sb="9" eb="12">
      <t>ヨコハマコウ</t>
    </rPh>
    <rPh sb="12" eb="13">
      <t>ウン</t>
    </rPh>
    <rPh sb="13" eb="15">
      <t>ジギョウ</t>
    </rPh>
    <rPh sb="15" eb="17">
      <t>キョウドウ</t>
    </rPh>
    <rPh sb="17" eb="19">
      <t>クミアイ</t>
    </rPh>
    <rPh sb="19" eb="20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</si>
  <si>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4"/>
  </si>
  <si>
    <t>TEL：:045-622-5771　FAX：045-622-6344</t>
    <phoneticPr fontId="4"/>
  </si>
  <si>
    <t>NACCS:2EW30</t>
    <phoneticPr fontId="8"/>
  </si>
  <si>
    <t>V</t>
    <phoneticPr fontId="4"/>
  </si>
  <si>
    <t>横浜 CFS　</t>
    <phoneticPr fontId="4"/>
  </si>
  <si>
    <t>YOK</t>
    <phoneticPr fontId="8"/>
  </si>
  <si>
    <t>TYO</t>
    <phoneticPr fontId="8"/>
  </si>
  <si>
    <t>NNR混載</t>
  </si>
  <si>
    <t>横浜 CFS</t>
    <phoneticPr fontId="4"/>
  </si>
  <si>
    <t>東京 CFS</t>
    <rPh sb="0" eb="2">
      <t>トウキョウ</t>
    </rPh>
    <phoneticPr fontId="8"/>
  </si>
  <si>
    <t>(株)宇徳　東京フレートセンター</t>
    <rPh sb="3" eb="5">
      <t>ウトク</t>
    </rPh>
    <rPh sb="6" eb="8">
      <t>トウキョウ</t>
    </rPh>
    <phoneticPr fontId="4"/>
  </si>
  <si>
    <t>担当：吉田様</t>
    <rPh sb="3" eb="5">
      <t>ヨシダ</t>
    </rPh>
    <rPh sb="5" eb="6">
      <t>サマ</t>
    </rPh>
    <phoneticPr fontId="8"/>
  </si>
  <si>
    <t>TEL: 03-3790-1241  FAX: 03-3790-0803</t>
    <phoneticPr fontId="8"/>
  </si>
  <si>
    <t>東京都品川区八潮2-8-1　 UTOC TFC H/W</t>
    <phoneticPr fontId="14"/>
  </si>
  <si>
    <t>NACCS: 1FWC7</t>
    <phoneticPr fontId="8"/>
  </si>
  <si>
    <t xml:space="preserve"> 東京 CFS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</si>
  <si>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</si>
  <si>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</si>
  <si>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</si>
  <si>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</si>
  <si>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</si>
  <si>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</si>
  <si>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MILD JASMINE</t>
    <phoneticPr fontId="4"/>
  </si>
  <si>
    <t>MILD PEONY</t>
    <phoneticPr fontId="4"/>
  </si>
  <si>
    <t>MILD JASMINE</t>
  </si>
  <si>
    <t>MILD PEONY</t>
  </si>
  <si>
    <t>2617S</t>
    <phoneticPr fontId="4"/>
  </si>
  <si>
    <t>2619S</t>
  </si>
  <si>
    <t>※NO SERVICE</t>
    <phoneticPr fontId="4"/>
  </si>
  <si>
    <t xml:space="preserve">★MILD ORCHID </t>
    <phoneticPr fontId="4"/>
  </si>
  <si>
    <t>2617W</t>
  </si>
  <si>
    <t>NO SERVICE</t>
    <phoneticPr fontId="4"/>
  </si>
  <si>
    <t>GLORY SHENGDONG</t>
  </si>
  <si>
    <t>2619W</t>
  </si>
  <si>
    <t>2620S</t>
  </si>
  <si>
    <t>★MILD ORCHID*1</t>
    <phoneticPr fontId="4"/>
  </si>
  <si>
    <t>*1　消防法・指定可燃物は不可</t>
    <rPh sb="7" eb="9">
      <t>シテイ</t>
    </rPh>
    <rPh sb="9" eb="12">
      <t>カネンブツ</t>
    </rPh>
    <rPh sb="13" eb="15">
      <t>フカ</t>
    </rPh>
    <phoneticPr fontId="4"/>
  </si>
  <si>
    <t>2620S</t>
    <phoneticPr fontId="4"/>
  </si>
  <si>
    <t>※AN DA</t>
    <phoneticPr fontId="4"/>
  </si>
  <si>
    <t>2622S</t>
  </si>
  <si>
    <t>2621S</t>
    <phoneticPr fontId="4"/>
  </si>
  <si>
    <t>MILD ROSE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</si>
</sst>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54" x14ac:knownFonts="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i/>
      <sz val="36"/>
      <color theme="1"/>
      <name val="Meiryo UI"/>
      <family val="3"/>
      <charset val="128"/>
    </font>
    <font>
      <b/>
      <u/>
      <sz val="28"/>
      <color rgb="FF00B0F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26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/>
    <xf numFmtId="0" fontId="52" fillId="0" borderId="0"/>
  </cellStyleXfs>
  <cellXfs count="24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/>
    <xf numFmtId="0" fontId="24" fillId="0" borderId="7" xfId="1" applyFont="1" applyBorder="1" applyAlignment="1"/>
    <xf numFmtId="0" fontId="24" fillId="0" borderId="0" xfId="1" applyFont="1" applyBorder="1" applyAlignment="1"/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1" applyFont="1" applyAlignment="1"/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quotePrefix="1" applyNumberFormat="1" applyFont="1" applyFill="1" applyAlignment="1">
      <alignment horizontal="center" vertical="center" wrapText="1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177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protection locked="0"/>
    </xf>
    <xf numFmtId="0" fontId="17" fillId="0" borderId="10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8" fillId="0" borderId="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left" vertical="center" indent="1"/>
      <protection locked="0"/>
    </xf>
    <xf numFmtId="0" fontId="30" fillId="0" borderId="7" xfId="1" applyFont="1" applyBorder="1" applyAlignment="1">
      <alignment horizontal="center" vertical="center"/>
    </xf>
    <xf numFmtId="0" fontId="34" fillId="0" borderId="7" xfId="1" applyFont="1" applyBorder="1"/>
    <xf numFmtId="0" fontId="34" fillId="0" borderId="7" xfId="1" applyFont="1" applyBorder="1" applyAlignment="1">
      <alignment horizontal="center" vertical="center"/>
    </xf>
    <xf numFmtId="0" fontId="26" fillId="0" borderId="5" xfId="1" applyFont="1" applyBorder="1" applyAlignment="1">
      <alignment horizontal="left" vertical="center"/>
    </xf>
    <xf numFmtId="0" fontId="21" fillId="0" borderId="4" xfId="1" applyFont="1" applyBorder="1" applyAlignment="1">
      <alignment horizontal="right" vertical="center"/>
    </xf>
    <xf numFmtId="0" fontId="21" fillId="0" borderId="6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26" fillId="0" borderId="3" xfId="1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28" xfId="1" quotePrefix="1" applyFont="1" applyFill="1" applyBorder="1" applyAlignment="1" applyProtection="1">
      <alignment horizontal="center" vertical="center"/>
      <protection locked="0"/>
    </xf>
    <xf numFmtId="177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0" borderId="28" xfId="1" applyNumberFormat="1" applyFont="1" applyFill="1" applyBorder="1" applyAlignment="1" applyProtection="1">
      <alignment horizontal="center" vertical="center"/>
      <protection locked="0"/>
    </xf>
    <xf numFmtId="0" fontId="21" fillId="0" borderId="37" xfId="1" quotePrefix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3" borderId="37" xfId="1" applyNumberFormat="1" applyFont="1" applyFill="1" applyBorder="1" applyAlignment="1" applyProtection="1">
      <alignment horizontal="center" vertical="center"/>
      <protection locked="0"/>
    </xf>
    <xf numFmtId="49" fontId="21" fillId="3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0" fillId="0" borderId="27" xfId="1" applyFont="1" applyFill="1" applyBorder="1" applyAlignment="1" applyProtection="1">
      <alignment horizontal="left" vertical="center" indent="1"/>
      <protection locked="0"/>
    </xf>
    <xf numFmtId="177" fontId="26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9" fillId="0" borderId="3" xfId="1" applyFont="1" applyBorder="1" applyAlignment="1">
      <alignment horizontal="left" vertical="center"/>
    </xf>
    <xf numFmtId="0" fontId="39" fillId="0" borderId="0" xfId="1" applyFont="1" applyBorder="1" applyAlignment="1"/>
    <xf numFmtId="0" fontId="39" fillId="0" borderId="0" xfId="1" applyFont="1" applyBorder="1" applyAlignment="1">
      <alignment horizontal="left" vertical="center"/>
    </xf>
    <xf numFmtId="0" fontId="39" fillId="0" borderId="0" xfId="1" applyFont="1" applyBorder="1" applyAlignment="1">
      <alignment vertical="center"/>
    </xf>
    <xf numFmtId="0" fontId="39" fillId="0" borderId="5" xfId="1" applyFont="1" applyBorder="1" applyAlignment="1">
      <alignment horizontal="left" vertical="center"/>
    </xf>
    <xf numFmtId="0" fontId="39" fillId="0" borderId="7" xfId="1" applyFont="1" applyBorder="1" applyAlignment="1"/>
    <xf numFmtId="0" fontId="39" fillId="0" borderId="7" xfId="1" applyFont="1" applyBorder="1" applyAlignment="1">
      <alignment horizontal="left" vertical="center"/>
    </xf>
    <xf numFmtId="0" fontId="39" fillId="0" borderId="7" xfId="1" applyFont="1" applyBorder="1" applyAlignment="1">
      <alignment vertical="center"/>
    </xf>
    <xf numFmtId="0" fontId="39" fillId="0" borderId="6" xfId="1" applyFont="1" applyBorder="1" applyAlignment="1">
      <alignment horizontal="right" vertical="center"/>
    </xf>
    <xf numFmtId="0" fontId="39" fillId="0" borderId="8" xfId="1" applyFont="1" applyBorder="1" applyAlignment="1">
      <alignment vertical="center"/>
    </xf>
    <xf numFmtId="0" fontId="40" fillId="0" borderId="8" xfId="1" applyFont="1" applyBorder="1"/>
    <xf numFmtId="0" fontId="39" fillId="0" borderId="8" xfId="1" applyFont="1" applyBorder="1"/>
    <xf numFmtId="0" fontId="40" fillId="0" borderId="7" xfId="1" applyFont="1" applyBorder="1"/>
    <xf numFmtId="0" fontId="40" fillId="0" borderId="6" xfId="1" applyFont="1" applyBorder="1"/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6" xfId="1" quotePrefix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6" fillId="0" borderId="40" xfId="1" applyFont="1" applyBorder="1" applyAlignment="1">
      <alignment horizontal="left" vertical="center"/>
    </xf>
    <xf numFmtId="0" fontId="26" fillId="0" borderId="41" xfId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4" fillId="0" borderId="41" xfId="1" applyFont="1" applyBorder="1"/>
    <xf numFmtId="0" fontId="34" fillId="0" borderId="41" xfId="1" applyFont="1" applyBorder="1" applyAlignment="1">
      <alignment horizontal="center" vertical="center"/>
    </xf>
    <xf numFmtId="0" fontId="21" fillId="0" borderId="42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5" fillId="0" borderId="0" xfId="1" applyFont="1" applyFill="1" applyBorder="1" applyAlignment="1" applyProtection="1">
      <alignment horizontal="center" vertical="center" wrapText="1"/>
      <protection locked="0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Alignme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1" applyFont="1" applyFill="1" applyBorder="1" applyAlignment="1">
      <alignment horizontal="center" vertical="center" wrapText="1"/>
    </xf>
    <xf numFmtId="0" fontId="48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49" fillId="0" borderId="0" xfId="1" applyFont="1" applyFill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20" fillId="0" borderId="36" xfId="1" applyFont="1" applyFill="1" applyBorder="1" applyAlignment="1" applyProtection="1">
      <alignment horizontal="left" vertical="center" indent="1"/>
      <protection locked="0"/>
    </xf>
    <xf numFmtId="49" fontId="26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0" borderId="38" xfId="1" applyNumberFormat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</xf>
    <xf numFmtId="49" fontId="26" fillId="3" borderId="37" xfId="1" applyNumberFormat="1" applyFont="1" applyFill="1" applyBorder="1" applyAlignment="1" applyProtection="1">
      <alignment horizontal="center" vertical="center"/>
      <protection locked="0"/>
    </xf>
    <xf numFmtId="177" fontId="26" fillId="0" borderId="37" xfId="1" quotePrefix="1" applyNumberFormat="1" applyFont="1" applyFill="1" applyBorder="1" applyAlignment="1" applyProtection="1">
      <alignment horizontal="center" vertical="center"/>
      <protection locked="0"/>
    </xf>
    <xf numFmtId="0" fontId="21" fillId="0" borderId="27" xfId="1" quotePrefix="1" applyFont="1" applyFill="1" applyBorder="1" applyAlignment="1" applyProtection="1">
      <alignment horizontal="left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</xf>
    <xf numFmtId="49" fontId="21" fillId="0" borderId="29" xfId="1" applyNumberFormat="1" applyFont="1" applyFill="1" applyBorder="1" applyAlignment="1" applyProtection="1">
      <alignment horizontal="center" vertical="center"/>
      <protection locked="0"/>
    </xf>
    <xf numFmtId="49" fontId="26" fillId="3" borderId="28" xfId="1" applyNumberFormat="1" applyFont="1" applyFill="1" applyBorder="1" applyAlignment="1" applyProtection="1">
      <alignment horizontal="center" vertical="center"/>
      <protection locked="0"/>
    </xf>
    <xf numFmtId="177" fontId="26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21" fillId="0" borderId="0" xfId="1" applyNumberFormat="1" applyFont="1" applyFill="1" applyBorder="1" applyAlignment="1" applyProtection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42" fillId="0" borderId="0" xfId="0" applyFont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20" fillId="5" borderId="27" xfId="1" applyFont="1" applyFill="1" applyBorder="1" applyAlignment="1" applyProtection="1">
      <alignment horizontal="left" vertical="center" indent="1"/>
      <protection locked="0"/>
    </xf>
    <xf numFmtId="0" fontId="21" fillId="5" borderId="28" xfId="1" quotePrefix="1" applyFont="1" applyFill="1" applyBorder="1" applyAlignment="1" applyProtection="1">
      <alignment horizontal="center" vertical="center"/>
      <protection locked="0"/>
    </xf>
    <xf numFmtId="177" fontId="22" fillId="5" borderId="28" xfId="1" applyNumberFormat="1" applyFont="1" applyFill="1" applyBorder="1" applyAlignment="1" applyProtection="1">
      <alignment horizontal="center" vertical="center"/>
      <protection locked="0"/>
    </xf>
    <xf numFmtId="49" fontId="22" fillId="5" borderId="28" xfId="1" applyNumberFormat="1" applyFont="1" applyFill="1" applyBorder="1" applyAlignment="1" applyProtection="1">
      <alignment horizontal="center" vertical="center"/>
      <protection locked="0"/>
    </xf>
    <xf numFmtId="177" fontId="38" fillId="5" borderId="28" xfId="1" applyNumberFormat="1" applyFont="1" applyFill="1" applyBorder="1" applyAlignment="1" applyProtection="1">
      <alignment horizontal="center" vertical="center"/>
      <protection locked="0"/>
    </xf>
    <xf numFmtId="177" fontId="21" fillId="5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5" borderId="29" xfId="1" applyNumberFormat="1" applyFont="1" applyFill="1" applyBorder="1" applyAlignment="1" applyProtection="1">
      <alignment horizontal="center" vertical="center"/>
      <protection locked="0"/>
    </xf>
    <xf numFmtId="0" fontId="21" fillId="5" borderId="27" xfId="1" quotePrefix="1" applyFont="1" applyFill="1" applyBorder="1" applyAlignment="1" applyProtection="1">
      <alignment horizontal="left" vertical="center"/>
      <protection locked="0"/>
    </xf>
    <xf numFmtId="49" fontId="21" fillId="5" borderId="28" xfId="1" applyNumberFormat="1" applyFont="1" applyFill="1" applyBorder="1" applyAlignment="1" applyProtection="1">
      <alignment horizontal="center" vertical="center"/>
      <protection locked="0"/>
    </xf>
    <xf numFmtId="49" fontId="21" fillId="5" borderId="28" xfId="1" applyNumberFormat="1" applyFont="1" applyFill="1" applyBorder="1" applyAlignment="1" applyProtection="1">
      <alignment horizontal="center" vertical="center"/>
    </xf>
    <xf numFmtId="49" fontId="21" fillId="5" borderId="29" xfId="1" applyNumberFormat="1" applyFont="1" applyFill="1" applyBorder="1" applyAlignment="1" applyProtection="1">
      <alignment horizontal="center" vertical="center"/>
      <protection locked="0"/>
    </xf>
    <xf numFmtId="177" fontId="26" fillId="5" borderId="28" xfId="1" quotePrefix="1" applyNumberFormat="1" applyFont="1" applyFill="1" applyBorder="1" applyAlignment="1" applyProtection="1">
      <alignment horizontal="center" vertical="center"/>
      <protection locked="0"/>
    </xf>
    <xf numFmtId="177" fontId="22" fillId="0" borderId="28" xfId="1" quotePrefix="1" applyNumberFormat="1" applyFont="1" applyFill="1" applyBorder="1" applyAlignment="1" applyProtection="1">
      <alignment horizontal="center" vertical="center"/>
      <protection locked="0"/>
    </xf>
    <xf numFmtId="49" fontId="38" fillId="0" borderId="28" xfId="1" applyNumberFormat="1" applyFont="1" applyFill="1" applyBorder="1" applyAlignment="1" applyProtection="1">
      <alignment horizontal="center" vertical="center"/>
      <protection locked="0"/>
    </xf>
    <xf numFmtId="177" fontId="38" fillId="0" borderId="28" xfId="1" applyNumberFormat="1" applyFont="1" applyFill="1" applyBorder="1" applyAlignment="1" applyProtection="1">
      <alignment horizontal="center" vertical="center"/>
      <protection locked="0"/>
    </xf>
    <xf numFmtId="177" fontId="22" fillId="0" borderId="28" xfId="1" applyNumberFormat="1" applyFont="1" applyFill="1" applyBorder="1" applyAlignment="1" applyProtection="1">
      <alignment horizontal="center" vertical="center"/>
      <protection locked="0"/>
    </xf>
    <xf numFmtId="49" fontId="22" fillId="0" borderId="28" xfId="1" applyNumberFormat="1" applyFont="1" applyFill="1" applyBorder="1" applyAlignment="1" applyProtection="1">
      <alignment horizontal="center" vertical="center"/>
      <protection locked="0"/>
    </xf>
    <xf numFmtId="177" fontId="26" fillId="0" borderId="37" xfId="1" applyNumberFormat="1" applyFont="1" applyFill="1" applyBorder="1" applyAlignment="1" applyProtection="1">
      <alignment horizontal="center" vertical="center"/>
      <protection locked="0"/>
    </xf>
    <xf numFmtId="0" fontId="53" fillId="0" borderId="0" xfId="1" applyFont="1" applyAlignment="1">
      <alignment vertical="center"/>
    </xf>
    <xf numFmtId="0" fontId="17" fillId="3" borderId="28" xfId="1" applyNumberFormat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22" fillId="0" borderId="13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/>
    </xf>
    <xf numFmtId="0" fontId="38" fillId="0" borderId="15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8" fillId="0" borderId="7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9" fillId="3" borderId="34" xfId="1" applyNumberFormat="1" applyFont="1" applyFill="1" applyBorder="1" applyAlignment="1">
      <alignment horizontal="center" vertical="center"/>
    </xf>
    <xf numFmtId="0" fontId="20" fillId="3" borderId="34" xfId="1" applyFont="1" applyFill="1" applyBorder="1" applyAlignment="1">
      <alignment horizontal="center" vertical="center"/>
    </xf>
    <xf numFmtId="0" fontId="20" fillId="3" borderId="35" xfId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shrinkToFit="1"/>
    </xf>
    <xf numFmtId="0" fontId="39" fillId="0" borderId="16" xfId="1" applyFont="1" applyBorder="1" applyAlignment="1">
      <alignment horizontal="center" vertical="center" shrinkToFit="1"/>
    </xf>
    <xf numFmtId="0" fontId="39" fillId="0" borderId="0" xfId="1" applyFont="1" applyBorder="1" applyAlignment="1">
      <alignment horizontal="center" vertical="center" shrinkToFit="1"/>
    </xf>
    <xf numFmtId="0" fontId="39" fillId="0" borderId="4" xfId="1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5" fillId="4" borderId="18" xfId="1" applyFont="1" applyFill="1" applyBorder="1" applyAlignment="1" applyProtection="1">
      <alignment horizontal="center" vertical="center" wrapText="1"/>
      <protection locked="0"/>
    </xf>
    <xf numFmtId="0" fontId="35" fillId="4" borderId="19" xfId="1" applyFont="1" applyFill="1" applyBorder="1" applyAlignment="1" applyProtection="1">
      <alignment horizontal="center" vertical="center" wrapText="1"/>
      <protection locked="0"/>
    </xf>
    <xf numFmtId="0" fontId="35" fillId="4" borderId="20" xfId="1" applyFont="1" applyFill="1" applyBorder="1" applyAlignment="1" applyProtection="1">
      <alignment horizontal="center" vertical="center" wrapText="1"/>
      <protection locked="0"/>
    </xf>
    <xf numFmtId="0" fontId="35" fillId="4" borderId="21" xfId="1" applyFont="1" applyFill="1" applyBorder="1" applyAlignment="1" applyProtection="1">
      <alignment horizontal="center" vertical="center" wrapText="1"/>
      <protection locked="0"/>
    </xf>
    <xf numFmtId="0" fontId="35" fillId="4" borderId="0" xfId="1" applyFont="1" applyFill="1" applyBorder="1" applyAlignment="1" applyProtection="1">
      <alignment horizontal="center" vertical="center" wrapText="1"/>
      <protection locked="0"/>
    </xf>
    <xf numFmtId="0" fontId="35" fillId="4" borderId="22" xfId="1" applyFont="1" applyFill="1" applyBorder="1" applyAlignment="1" applyProtection="1">
      <alignment horizontal="center" vertical="center" wrapText="1"/>
      <protection locked="0"/>
    </xf>
    <xf numFmtId="0" fontId="35" fillId="4" borderId="23" xfId="1" applyFont="1" applyFill="1" applyBorder="1" applyAlignment="1" applyProtection="1">
      <alignment horizontal="center" vertical="center" wrapText="1"/>
      <protection locked="0"/>
    </xf>
    <xf numFmtId="0" fontId="35" fillId="4" borderId="24" xfId="1" applyFont="1" applyFill="1" applyBorder="1" applyAlignment="1" applyProtection="1">
      <alignment horizontal="center" vertical="center" wrapText="1"/>
      <protection locked="0"/>
    </xf>
    <xf numFmtId="0" fontId="35" fillId="4" borderId="25" xfId="1" applyFont="1" applyFill="1" applyBorder="1" applyAlignment="1" applyProtection="1">
      <alignment horizontal="center" vertical="center" wrapText="1"/>
      <protection locked="0"/>
    </xf>
    <xf numFmtId="0" fontId="26" fillId="0" borderId="39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 wrapText="1"/>
    </xf>
    <xf numFmtId="0" fontId="30" fillId="0" borderId="41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20" fillId="6" borderId="0" xfId="1" applyFont="1" applyFill="1" applyBorder="1" applyAlignment="1" applyProtection="1">
      <alignment horizontal="left" vertical="center" indent="1"/>
      <protection locked="0"/>
    </xf>
    <xf numFmtId="0" fontId="21" fillId="6" borderId="0" xfId="1" quotePrefix="1" applyFont="1" applyFill="1" applyBorder="1" applyAlignment="1" applyProtection="1">
      <alignment horizontal="center" vertical="center"/>
      <protection locked="0"/>
    </xf>
    <xf numFmtId="177" fontId="26" fillId="6" borderId="0" xfId="1" applyNumberFormat="1" applyFont="1" applyFill="1" applyBorder="1" applyAlignment="1" applyProtection="1">
      <alignment horizontal="center" vertical="center"/>
      <protection locked="0"/>
    </xf>
    <xf numFmtId="49" fontId="26" fillId="6" borderId="0" xfId="1" applyNumberFormat="1" applyFont="1" applyFill="1" applyBorder="1" applyAlignment="1" applyProtection="1">
      <alignment horizontal="center" vertical="center"/>
      <protection locked="0"/>
    </xf>
    <xf numFmtId="177" fontId="21" fillId="6" borderId="0" xfId="1" applyNumberFormat="1" applyFont="1" applyFill="1" applyBorder="1" applyAlignment="1" applyProtection="1">
      <alignment horizontal="center" vertical="center"/>
      <protection locked="0"/>
    </xf>
    <xf numFmtId="177" fontId="21" fillId="6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Border="1" applyAlignment="1">
      <alignment vertical="center"/>
    </xf>
    <xf numFmtId="0" fontId="10" fillId="6" borderId="0" xfId="1" applyFont="1" applyFill="1" applyAlignment="1">
      <alignment vertical="center"/>
    </xf>
    <xf numFmtId="0" fontId="9" fillId="6" borderId="0" xfId="2" applyFont="1" applyFill="1" applyBorder="1" applyAlignment="1">
      <alignment horizontal="center" vertical="center"/>
    </xf>
    <xf numFmtId="0" fontId="20" fillId="0" borderId="30" xfId="1" applyFont="1" applyFill="1" applyBorder="1" applyAlignment="1" applyProtection="1">
      <alignment horizontal="left" vertical="center" indent="1"/>
      <protection locked="0"/>
    </xf>
    <xf numFmtId="0" fontId="21" fillId="0" borderId="31" xfId="1" quotePrefix="1" applyFont="1" applyFill="1" applyBorder="1" applyAlignment="1" applyProtection="1">
      <alignment horizontal="center" vertical="center"/>
      <protection locked="0"/>
    </xf>
    <xf numFmtId="177" fontId="26" fillId="0" borderId="31" xfId="1" applyNumberFormat="1" applyFont="1" applyFill="1" applyBorder="1" applyAlignment="1" applyProtection="1">
      <alignment horizontal="center" vertical="center"/>
      <protection locked="0"/>
    </xf>
    <xf numFmtId="49" fontId="26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5" borderId="31" xfId="1" applyNumberFormat="1" applyFont="1" applyFill="1" applyBorder="1" applyAlignment="1" applyProtection="1">
      <alignment horizontal="center" vertical="center"/>
      <protection locked="0"/>
    </xf>
    <xf numFmtId="49" fontId="26" fillId="5" borderId="31" xfId="1" applyNumberFormat="1" applyFont="1" applyFill="1" applyBorder="1" applyAlignment="1" applyProtection="1">
      <alignment horizontal="center" vertical="center"/>
      <protection locked="0"/>
    </xf>
    <xf numFmtId="177" fontId="21" fillId="0" borderId="31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0" borderId="32" xfId="1" applyNumberFormat="1" applyFont="1" applyFill="1" applyBorder="1" applyAlignment="1" applyProtection="1">
      <alignment horizontal="center" vertical="center"/>
      <protection locked="0"/>
    </xf>
  </cellXfs>
  <cellStyles count="14">
    <cellStyle name="Normal_Sheet2_4_4_2_4" xfId="9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4" xfId="12" xr:uid="{ACE5E6AA-29C3-4A13-BD6D-01321A1CF95E}"/>
    <cellStyle name="標準 5" xfId="13" xr:uid="{2B80613E-E4F2-40E7-ADC0-468FE29ADDD6}"/>
    <cellStyle name="標準 9 2 2 2 2 2 2 2 2 2 2" xfId="10" xr:uid="{00000000-0005-0000-0000-000004000000}"/>
    <cellStyle name="標準 9 2 2 2 2 2 2 2 2 2 2 2" xfId="11" xr:uid="{00000000-0005-0000-0000-000005000000}"/>
    <cellStyle name="標準_Sheet1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" y="1322244"/>
          <a:ext cx="7119935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924130</xdr:colOff>
      <xdr:row>2</xdr:row>
      <xdr:rowOff>242887</xdr:rowOff>
    </xdr:from>
    <xdr:to>
      <xdr:col>20</xdr:col>
      <xdr:colOff>7307495</xdr:colOff>
      <xdr:row>9</xdr:row>
      <xdr:rowOff>404813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51380" y="1552575"/>
          <a:ext cx="6383365" cy="406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55675"/>
        </a:xfrm>
        <a:prstGeom prst="rect">
          <a:avLst/>
        </a:prstGeom>
      </xdr:spPr>
    </xdr:pic>
    <xdr:clientData/>
  </xdr:twoCellAnchor>
  <xdr:twoCellAnchor editAs="absolute">
    <xdr:from>
      <xdr:col>20</xdr:col>
      <xdr:colOff>280988</xdr:colOff>
      <xdr:row>14</xdr:row>
      <xdr:rowOff>595312</xdr:rowOff>
    </xdr:from>
    <xdr:to>
      <xdr:col>20</xdr:col>
      <xdr:colOff>7500937</xdr:colOff>
      <xdr:row>30</xdr:row>
      <xdr:rowOff>266699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808238" y="9263062"/>
          <a:ext cx="7219949" cy="82915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4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17</xdr:col>
      <xdr:colOff>404816</xdr:colOff>
      <xdr:row>5</xdr:row>
      <xdr:rowOff>70012</xdr:rowOff>
    </xdr:from>
    <xdr:ext cx="3476623" cy="13626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59941" y="3737137"/>
          <a:ext cx="3476623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3</xdr:colOff>
      <xdr:row>36</xdr:row>
      <xdr:rowOff>17319</xdr:rowOff>
    </xdr:from>
    <xdr:to>
      <xdr:col>3</xdr:col>
      <xdr:colOff>214313</xdr:colOff>
      <xdr:row>37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" y="1327007"/>
          <a:ext cx="7119935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34</xdr:row>
      <xdr:rowOff>0</xdr:rowOff>
    </xdr:from>
    <xdr:ext cx="1306184" cy="96043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oneCellAnchor>
    <xdr:from>
      <xdr:col>17</xdr:col>
      <xdr:colOff>152398</xdr:colOff>
      <xdr:row>40</xdr:row>
      <xdr:rowOff>333377</xdr:rowOff>
    </xdr:from>
    <xdr:ext cx="3633789" cy="136268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107523" y="22907627"/>
          <a:ext cx="3633789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16</xdr:col>
      <xdr:colOff>1404937</xdr:colOff>
      <xdr:row>2</xdr:row>
      <xdr:rowOff>142875</xdr:rowOff>
    </xdr:from>
    <xdr:to>
      <xdr:col>17</xdr:col>
      <xdr:colOff>116235</xdr:colOff>
      <xdr:row>2</xdr:row>
      <xdr:rowOff>789660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407312" y="1452563"/>
          <a:ext cx="568673" cy="646785"/>
        </a:xfrm>
        <a:prstGeom prst="rect">
          <a:avLst/>
        </a:prstGeom>
      </xdr:spPr>
    </xdr:pic>
    <xdr:clientData/>
  </xdr:twoCellAnchor>
  <xdr:twoCellAnchor editAs="absolute">
    <xdr:from>
      <xdr:col>20</xdr:col>
      <xdr:colOff>1114428</xdr:colOff>
      <xdr:row>35</xdr:row>
      <xdr:rowOff>44849</xdr:rowOff>
    </xdr:from>
    <xdr:to>
      <xdr:col>20</xdr:col>
      <xdr:colOff>6591302</xdr:colOff>
      <xdr:row>42</xdr:row>
      <xdr:rowOff>114301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41678" y="21166537"/>
          <a:ext cx="5476874" cy="3498452"/>
        </a:xfrm>
        <a:prstGeom prst="rect">
          <a:avLst/>
        </a:prstGeom>
      </xdr:spPr>
    </xdr:pic>
    <xdr:clientData/>
  </xdr:twoCellAnchor>
  <xdr:twoCellAnchor editAs="oneCell">
    <xdr:from>
      <xdr:col>20</xdr:col>
      <xdr:colOff>638175</xdr:colOff>
      <xdr:row>45</xdr:row>
      <xdr:rowOff>595313</xdr:rowOff>
    </xdr:from>
    <xdr:to>
      <xdr:col>20</xdr:col>
      <xdr:colOff>7585168</xdr:colOff>
      <xdr:row>60</xdr:row>
      <xdr:rowOff>29582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165425" y="25884188"/>
          <a:ext cx="6946993" cy="9078331"/>
        </a:xfrm>
        <a:prstGeom prst="rect">
          <a:avLst/>
        </a:prstGeom>
      </xdr:spPr>
    </xdr:pic>
    <xdr:clientData/>
  </xdr:twoCellAnchor>
  <xdr:twoCellAnchor>
    <xdr:from>
      <xdr:col>5</xdr:col>
      <xdr:colOff>428624</xdr:colOff>
      <xdr:row>16</xdr:row>
      <xdr:rowOff>14286</xdr:rowOff>
    </xdr:from>
    <xdr:to>
      <xdr:col>14</xdr:col>
      <xdr:colOff>1309686</xdr:colOff>
      <xdr:row>18</xdr:row>
      <xdr:rowOff>547688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239374" y="9039224"/>
          <a:ext cx="9120187" cy="1914527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NNR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混載の新スケジュールのおすすめ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POINT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≫</a:t>
          </a:r>
          <a:endParaRPr kumimoji="1" lang="en-US" altLang="ja-JP" sz="2800" b="1" u="sng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*現地での貨物引き渡しまでのリードタイムが早くなります。</a:t>
          </a:r>
          <a:endParaRPr kumimoji="1" lang="en-US" altLang="ja-JP" sz="2800" b="1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*貨物状況の確認もスムーズに行えます。</a:t>
          </a:r>
        </a:p>
      </xdr:txBody>
    </xdr:sp>
    <xdr:clientData/>
  </xdr:twoCellAnchor>
  <xdr:twoCellAnchor>
    <xdr:from>
      <xdr:col>9</xdr:col>
      <xdr:colOff>214311</xdr:colOff>
      <xdr:row>20</xdr:row>
      <xdr:rowOff>476255</xdr:rowOff>
    </xdr:from>
    <xdr:to>
      <xdr:col>11</xdr:col>
      <xdr:colOff>214309</xdr:colOff>
      <xdr:row>25</xdr:row>
      <xdr:rowOff>23813</xdr:rowOff>
    </xdr:to>
    <xdr:sp macro="" textlink="">
      <xdr:nvSpPr>
        <xdr:cNvPr id="12" name="ストライプ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>
          <a:off x="13918407" y="10894222"/>
          <a:ext cx="1857370" cy="1928811"/>
        </a:xfrm>
        <a:prstGeom prst="striped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347662</xdr:colOff>
      <xdr:row>9</xdr:row>
      <xdr:rowOff>657226</xdr:rowOff>
    </xdr:from>
    <xdr:to>
      <xdr:col>20</xdr:col>
      <xdr:colOff>666750</xdr:colOff>
      <xdr:row>13</xdr:row>
      <xdr:rowOff>166688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0445412" y="5872164"/>
          <a:ext cx="7748588" cy="2271712"/>
          <a:chOff x="26831946" y="5493769"/>
          <a:chExt cx="9302750" cy="4445000"/>
        </a:xfrm>
      </xdr:grpSpPr>
      <xdr:sp macro="" textlink="">
        <xdr:nvSpPr>
          <xdr:cNvPr id="24" name="円/楕円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31946" y="549376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250014" y="6321311"/>
            <a:ext cx="6873979" cy="35877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16</xdr:col>
      <xdr:colOff>619126</xdr:colOff>
      <xdr:row>45</xdr:row>
      <xdr:rowOff>214317</xdr:rowOff>
    </xdr:from>
    <xdr:to>
      <xdr:col>20</xdr:col>
      <xdr:colOff>190502</xdr:colOff>
      <xdr:row>50</xdr:row>
      <xdr:rowOff>190499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0716876" y="26527130"/>
          <a:ext cx="7000876" cy="3190869"/>
          <a:chOff x="16906872" y="-4805349"/>
          <a:chExt cx="9302750" cy="4445000"/>
        </a:xfrm>
      </xdr:grpSpPr>
      <xdr:sp macro="" textlink="">
        <xdr:nvSpPr>
          <xdr:cNvPr id="27" name="円/楕円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16906872" y="-480534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8393412" y="-3618181"/>
            <a:ext cx="6222438" cy="29762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X74"/>
  <sheetViews>
    <sheetView tabSelected="1" view="pageBreakPreview" topLeftCell="A7" zoomScale="40" zoomScaleNormal="40" zoomScaleSheetLayoutView="40" zoomScalePageLayoutView="25" workbookViewId="0">
      <selection activeCell="Q22" sqref="Q22"/>
    </sheetView>
  </sheetViews>
  <sheetFormatPr defaultColWidth="9" defaultRowHeight="15.75" x14ac:dyDescent="0.25"/>
  <cols>
    <col min="1" max="1" width="61.25" style="13" customWidth="1"/>
    <col min="2" max="2" width="21.625" style="13" customWidth="1"/>
    <col min="3" max="3" width="20.625" style="13" customWidth="1"/>
    <col min="4" max="4" width="6.75" style="13" customWidth="1"/>
    <col min="5" max="5" width="18.5" style="13" customWidth="1"/>
    <col min="6" max="6" width="6.75" style="13" customWidth="1"/>
    <col min="7" max="7" width="18.5" style="13" customWidth="1"/>
    <col min="8" max="8" width="6.75" style="13" customWidth="1"/>
    <col min="9" max="9" width="18.5" style="13" customWidth="1"/>
    <col min="10" max="10" width="6.75" style="13" customWidth="1"/>
    <col min="11" max="11" width="18.5" style="13" customWidth="1"/>
    <col min="12" max="12" width="6.75" style="13" customWidth="1"/>
    <col min="13" max="13" width="18.5" style="13" customWidth="1"/>
    <col min="14" max="14" width="6.75" style="13" customWidth="1"/>
    <col min="15" max="15" width="18.5" style="13" customWidth="1"/>
    <col min="16" max="16" width="8.375" style="13" customWidth="1"/>
    <col min="17" max="20" width="24.25" style="13" customWidth="1"/>
    <col min="21" max="21" width="109.75" style="13" customWidth="1"/>
    <col min="22" max="22" width="14.75" style="13" customWidth="1"/>
    <col min="23" max="23" width="9.25" style="13" customWidth="1"/>
    <col min="24" max="24" width="26.875" style="13" customWidth="1"/>
    <col min="25" max="25" width="8.125" style="13" customWidth="1"/>
    <col min="26" max="26" width="15.875" style="13" customWidth="1"/>
    <col min="27" max="16384" width="9" style="13"/>
  </cols>
  <sheetData>
    <row r="1" spans="1:24" s="4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99" t="s">
        <v>16</v>
      </c>
      <c r="P1" s="199"/>
      <c r="Q1" s="199"/>
      <c r="R1" s="199"/>
      <c r="S1" s="199"/>
      <c r="T1" s="199"/>
      <c r="U1" s="30" t="s">
        <v>19</v>
      </c>
      <c r="V1" s="3"/>
      <c r="W1" s="3"/>
      <c r="X1" s="3"/>
    </row>
    <row r="2" spans="1:24" s="4" customFormat="1" ht="30" customHeight="1" x14ac:dyDescent="0.25">
      <c r="V2" s="5"/>
    </row>
    <row r="3" spans="1:24" s="7" customFormat="1" ht="68.25" customHeight="1" x14ac:dyDescent="0.35">
      <c r="A3" s="200"/>
      <c r="B3" s="200"/>
      <c r="C3" s="200"/>
      <c r="D3" s="16"/>
      <c r="E3" s="202" t="s">
        <v>44</v>
      </c>
      <c r="F3" s="202"/>
      <c r="I3" s="6"/>
      <c r="J3" s="6"/>
      <c r="K3" s="6"/>
      <c r="L3" s="6"/>
      <c r="O3" s="38" t="s">
        <v>21</v>
      </c>
      <c r="Q3" s="8"/>
      <c r="R3" s="9" t="s">
        <v>1</v>
      </c>
      <c r="S3" s="201">
        <v>46134</v>
      </c>
      <c r="T3" s="201"/>
      <c r="U3" s="18"/>
    </row>
    <row r="4" spans="1:24" s="7" customFormat="1" ht="67.5" customHeight="1" x14ac:dyDescent="0.35">
      <c r="A4" s="10" t="s">
        <v>2</v>
      </c>
      <c r="B4" s="16"/>
      <c r="E4" s="6"/>
      <c r="F4" s="6"/>
      <c r="M4" s="8"/>
      <c r="N4" s="9"/>
      <c r="O4" s="201"/>
      <c r="P4" s="201"/>
    </row>
    <row r="5" spans="1:24" s="11" customFormat="1" ht="38.25" customHeight="1" x14ac:dyDescent="0.3">
      <c r="A5" s="164" t="s">
        <v>3</v>
      </c>
      <c r="B5" s="167" t="s">
        <v>4</v>
      </c>
      <c r="C5" s="167" t="s">
        <v>5</v>
      </c>
      <c r="D5" s="167"/>
      <c r="E5" s="167"/>
      <c r="F5" s="167"/>
      <c r="G5" s="167" t="s">
        <v>6</v>
      </c>
      <c r="H5" s="167"/>
      <c r="I5" s="167"/>
      <c r="J5" s="167"/>
      <c r="K5" s="167" t="s">
        <v>7</v>
      </c>
      <c r="L5" s="167"/>
      <c r="M5" s="167"/>
      <c r="N5" s="167"/>
      <c r="O5" s="170" t="s">
        <v>6</v>
      </c>
      <c r="P5" s="171"/>
      <c r="S5" s="198"/>
      <c r="T5" s="198"/>
      <c r="U5" s="17"/>
      <c r="V5" s="198"/>
      <c r="W5" s="198"/>
    </row>
    <row r="6" spans="1:24" s="11" customFormat="1" ht="38.25" customHeight="1" x14ac:dyDescent="0.3">
      <c r="A6" s="165"/>
      <c r="B6" s="168"/>
      <c r="C6" s="163" t="s">
        <v>8</v>
      </c>
      <c r="D6" s="163"/>
      <c r="E6" s="163" t="s">
        <v>9</v>
      </c>
      <c r="F6" s="163"/>
      <c r="G6" s="163" t="s">
        <v>8</v>
      </c>
      <c r="H6" s="163"/>
      <c r="I6" s="163" t="s">
        <v>9</v>
      </c>
      <c r="J6" s="163"/>
      <c r="K6" s="163" t="s">
        <v>8</v>
      </c>
      <c r="L6" s="163"/>
      <c r="M6" s="163" t="s">
        <v>9</v>
      </c>
      <c r="N6" s="163"/>
      <c r="O6" s="188" t="s">
        <v>10</v>
      </c>
      <c r="P6" s="189"/>
      <c r="S6" s="180"/>
      <c r="T6" s="180"/>
      <c r="U6" s="17"/>
      <c r="V6" s="198"/>
      <c r="W6" s="198"/>
    </row>
    <row r="7" spans="1:24" s="11" customFormat="1" ht="38.25" customHeight="1" x14ac:dyDescent="0.3">
      <c r="A7" s="165"/>
      <c r="B7" s="168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88"/>
      <c r="P7" s="189"/>
      <c r="S7" s="198"/>
      <c r="T7" s="198"/>
      <c r="U7" s="17"/>
      <c r="V7" s="198"/>
      <c r="W7" s="198"/>
    </row>
    <row r="8" spans="1:24" s="11" customFormat="1" ht="23.25" customHeight="1" x14ac:dyDescent="0.3">
      <c r="A8" s="165"/>
      <c r="B8" s="168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88"/>
      <c r="P8" s="189"/>
      <c r="S8" s="17"/>
      <c r="T8" s="17"/>
      <c r="U8" s="17"/>
      <c r="V8" s="17"/>
      <c r="W8" s="17"/>
    </row>
    <row r="9" spans="1:24" s="11" customFormat="1" ht="38.25" customHeight="1" x14ac:dyDescent="0.3">
      <c r="A9" s="166"/>
      <c r="B9" s="169"/>
      <c r="C9" s="50"/>
      <c r="D9" s="50"/>
      <c r="E9" s="50"/>
      <c r="F9" s="50"/>
      <c r="G9" s="50"/>
      <c r="H9" s="50"/>
      <c r="I9" s="184"/>
      <c r="J9" s="184"/>
      <c r="K9" s="50"/>
      <c r="L9" s="50"/>
      <c r="M9" s="185" t="s">
        <v>11</v>
      </c>
      <c r="N9" s="185"/>
      <c r="O9" s="186" t="s">
        <v>18</v>
      </c>
      <c r="P9" s="187"/>
      <c r="S9" s="198"/>
      <c r="T9" s="198"/>
      <c r="U9" s="17"/>
      <c r="V9" s="198"/>
      <c r="W9" s="198"/>
    </row>
    <row r="10" spans="1:24" s="11" customFormat="1" ht="54.95" customHeight="1" x14ac:dyDescent="0.3">
      <c r="A10" s="236" t="s">
        <v>59</v>
      </c>
      <c r="B10" s="237" t="s">
        <v>63</v>
      </c>
      <c r="C10" s="238">
        <f>E10-1</f>
        <v>46133</v>
      </c>
      <c r="D10" s="239" t="str">
        <f>TEXT(C10,"aaa")</f>
        <v>火</v>
      </c>
      <c r="E10" s="240">
        <f>I10-1</f>
        <v>46134</v>
      </c>
      <c r="F10" s="239" t="str">
        <f>TEXT(E10,"aaa")</f>
        <v>水</v>
      </c>
      <c r="G10" s="241"/>
      <c r="H10" s="242"/>
      <c r="I10" s="240">
        <f>M10-1</f>
        <v>46135</v>
      </c>
      <c r="J10" s="239" t="str">
        <f>TEXT(I10,"aaa")</f>
        <v>木</v>
      </c>
      <c r="K10" s="241"/>
      <c r="L10" s="242"/>
      <c r="M10" s="240">
        <v>46136</v>
      </c>
      <c r="N10" s="239" t="str">
        <f>TEXT(M10,"aaa")</f>
        <v>金</v>
      </c>
      <c r="O10" s="243">
        <f t="shared" ref="O10:O13" si="0">M10+2</f>
        <v>46138</v>
      </c>
      <c r="P10" s="244" t="str">
        <f>TEXT(O10,"aaa")</f>
        <v>日</v>
      </c>
      <c r="S10" s="44"/>
      <c r="T10" s="44"/>
      <c r="U10" s="44"/>
      <c r="V10" s="44"/>
      <c r="W10" s="44"/>
    </row>
    <row r="11" spans="1:24" s="11" customFormat="1" ht="54.95" customHeight="1" x14ac:dyDescent="0.3">
      <c r="A11" s="144" t="s">
        <v>65</v>
      </c>
      <c r="B11" s="145"/>
      <c r="C11" s="146"/>
      <c r="D11" s="147"/>
      <c r="E11" s="148"/>
      <c r="F11" s="147"/>
      <c r="G11" s="77"/>
      <c r="H11" s="78"/>
      <c r="I11" s="77"/>
      <c r="J11" s="78"/>
      <c r="K11" s="77"/>
      <c r="L11" s="78"/>
      <c r="M11" s="77"/>
      <c r="N11" s="78"/>
      <c r="O11" s="149"/>
      <c r="P11" s="150"/>
      <c r="S11" s="110"/>
      <c r="T11" s="110"/>
      <c r="U11" s="110"/>
      <c r="V11" s="110"/>
      <c r="W11" s="110"/>
    </row>
    <row r="12" spans="1:24" s="11" customFormat="1" ht="54.95" customHeight="1" x14ac:dyDescent="0.3">
      <c r="A12" s="75" t="s">
        <v>66</v>
      </c>
      <c r="B12" s="63" t="s">
        <v>64</v>
      </c>
      <c r="C12" s="159">
        <f>E12-1</f>
        <v>46142</v>
      </c>
      <c r="D12" s="160" t="str">
        <f>TEXT(C12,"aaa")</f>
        <v>木</v>
      </c>
      <c r="E12" s="158">
        <f>I12-6</f>
        <v>46143</v>
      </c>
      <c r="F12" s="160" t="str">
        <f>TEXT(E12,"aaa")</f>
        <v>金</v>
      </c>
      <c r="G12" s="77"/>
      <c r="H12" s="78"/>
      <c r="I12" s="64">
        <f>M12-1</f>
        <v>46149</v>
      </c>
      <c r="J12" s="66" t="str">
        <f>TEXT(I12,"aaa")</f>
        <v>木</v>
      </c>
      <c r="K12" s="77"/>
      <c r="L12" s="78"/>
      <c r="M12" s="64">
        <v>46150</v>
      </c>
      <c r="N12" s="66" t="str">
        <f>TEXT(M12,"aaa")</f>
        <v>金</v>
      </c>
      <c r="O12" s="65">
        <f t="shared" si="0"/>
        <v>46152</v>
      </c>
      <c r="P12" s="79" t="str">
        <f>TEXT(O12,"aaa")</f>
        <v>日</v>
      </c>
      <c r="S12" s="110"/>
      <c r="T12" s="110"/>
      <c r="U12" s="110"/>
      <c r="V12" s="110"/>
      <c r="W12" s="110"/>
    </row>
    <row r="13" spans="1:24" s="11" customFormat="1" ht="54.95" customHeight="1" x14ac:dyDescent="0.3">
      <c r="A13" s="75" t="s">
        <v>60</v>
      </c>
      <c r="B13" s="63" t="s">
        <v>74</v>
      </c>
      <c r="C13" s="76">
        <f>E13-1</f>
        <v>46154</v>
      </c>
      <c r="D13" s="66" t="str">
        <f>TEXT(C13,"aaa")</f>
        <v>火</v>
      </c>
      <c r="E13" s="64">
        <f>I13-1</f>
        <v>46155</v>
      </c>
      <c r="F13" s="66" t="str">
        <f>TEXT(E13,"aaa")</f>
        <v>水</v>
      </c>
      <c r="G13" s="77"/>
      <c r="H13" s="78"/>
      <c r="I13" s="64">
        <f>M13-1</f>
        <v>46156</v>
      </c>
      <c r="J13" s="66" t="str">
        <f>TEXT(I13,"aaa")</f>
        <v>木</v>
      </c>
      <c r="K13" s="77"/>
      <c r="L13" s="78"/>
      <c r="M13" s="64">
        <v>46157</v>
      </c>
      <c r="N13" s="66" t="str">
        <f>TEXT(M13,"aaa")</f>
        <v>金</v>
      </c>
      <c r="O13" s="65">
        <f t="shared" si="0"/>
        <v>46159</v>
      </c>
      <c r="P13" s="79" t="str">
        <f>TEXT(O13,"aaa")</f>
        <v>日</v>
      </c>
      <c r="S13" s="110"/>
      <c r="T13" s="110"/>
      <c r="U13" s="110"/>
      <c r="V13" s="110"/>
      <c r="W13" s="110"/>
    </row>
    <row r="14" spans="1:24" s="11" customFormat="1" ht="54.95" customHeight="1" x14ac:dyDescent="0.3">
      <c r="A14" s="75" t="s">
        <v>61</v>
      </c>
      <c r="B14" s="63" t="s">
        <v>77</v>
      </c>
      <c r="C14" s="76">
        <f t="shared" ref="C14:C15" si="1">E14-1</f>
        <v>46161</v>
      </c>
      <c r="D14" s="66" t="str">
        <f t="shared" ref="D14:D15" si="2">TEXT(C14,"aaa")</f>
        <v>火</v>
      </c>
      <c r="E14" s="64">
        <f t="shared" ref="E14:E15" si="3">I14-1</f>
        <v>46162</v>
      </c>
      <c r="F14" s="66" t="str">
        <f t="shared" ref="F14:F15" si="4">TEXT(E14,"aaa")</f>
        <v>水</v>
      </c>
      <c r="G14" s="77"/>
      <c r="H14" s="78"/>
      <c r="I14" s="64">
        <f t="shared" ref="I14:I15" si="5">M14-1</f>
        <v>46163</v>
      </c>
      <c r="J14" s="66" t="str">
        <f t="shared" ref="J14:J15" si="6">TEXT(I14,"aaa")</f>
        <v>木</v>
      </c>
      <c r="K14" s="77"/>
      <c r="L14" s="78"/>
      <c r="M14" s="64">
        <v>46164</v>
      </c>
      <c r="N14" s="66" t="str">
        <f t="shared" ref="N14:N15" si="7">TEXT(M14,"aaa")</f>
        <v>金</v>
      </c>
      <c r="O14" s="65">
        <f t="shared" ref="O14:O15" si="8">M14+2</f>
        <v>46166</v>
      </c>
      <c r="P14" s="79" t="str">
        <f t="shared" ref="P14:P15" si="9">TEXT(O14,"aaa")</f>
        <v>日</v>
      </c>
      <c r="Q14" s="12"/>
      <c r="S14" s="49"/>
      <c r="T14" s="49"/>
      <c r="U14" s="49"/>
      <c r="V14" s="49"/>
      <c r="W14" s="49"/>
    </row>
    <row r="15" spans="1:24" s="11" customFormat="1" ht="54.95" customHeight="1" x14ac:dyDescent="0.3">
      <c r="A15" s="124" t="s">
        <v>78</v>
      </c>
      <c r="B15" s="67" t="s">
        <v>76</v>
      </c>
      <c r="C15" s="161">
        <f t="shared" si="1"/>
        <v>46168</v>
      </c>
      <c r="D15" s="125" t="str">
        <f t="shared" si="2"/>
        <v>火</v>
      </c>
      <c r="E15" s="69">
        <f t="shared" si="3"/>
        <v>46169</v>
      </c>
      <c r="F15" s="125" t="str">
        <f t="shared" si="4"/>
        <v>水</v>
      </c>
      <c r="G15" s="126"/>
      <c r="H15" s="127"/>
      <c r="I15" s="69">
        <f t="shared" si="5"/>
        <v>46170</v>
      </c>
      <c r="J15" s="125" t="str">
        <f t="shared" si="6"/>
        <v>木</v>
      </c>
      <c r="K15" s="126"/>
      <c r="L15" s="127"/>
      <c r="M15" s="69">
        <v>46171</v>
      </c>
      <c r="N15" s="125" t="str">
        <f t="shared" si="7"/>
        <v>金</v>
      </c>
      <c r="O15" s="72">
        <f t="shared" si="8"/>
        <v>46173</v>
      </c>
      <c r="P15" s="128" t="str">
        <f t="shared" si="9"/>
        <v>日</v>
      </c>
      <c r="Q15" s="12"/>
      <c r="S15" s="143"/>
      <c r="T15" s="143"/>
      <c r="U15" s="143"/>
      <c r="V15" s="143"/>
      <c r="W15" s="143"/>
    </row>
    <row r="16" spans="1:24" s="234" customFormat="1" ht="54.95" customHeight="1" x14ac:dyDescent="0.3">
      <c r="A16" s="227"/>
      <c r="B16" s="228"/>
      <c r="C16" s="229"/>
      <c r="D16" s="230"/>
      <c r="E16" s="231"/>
      <c r="F16" s="230"/>
      <c r="G16" s="231"/>
      <c r="H16" s="230"/>
      <c r="I16" s="231"/>
      <c r="J16" s="230"/>
      <c r="K16" s="231"/>
      <c r="L16" s="230"/>
      <c r="M16" s="231"/>
      <c r="N16" s="230"/>
      <c r="O16" s="232"/>
      <c r="P16" s="230"/>
      <c r="Q16" s="233"/>
      <c r="S16" s="235"/>
      <c r="T16" s="235"/>
      <c r="U16" s="235"/>
      <c r="V16" s="235"/>
      <c r="W16" s="235"/>
    </row>
    <row r="17" spans="1:23" s="11" customFormat="1" ht="54.95" customHeight="1" x14ac:dyDescent="0.3">
      <c r="Q17" s="12"/>
      <c r="S17" s="49"/>
      <c r="T17" s="49"/>
      <c r="U17" s="49"/>
      <c r="V17" s="49"/>
      <c r="W17" s="49"/>
    </row>
    <row r="18" spans="1:23" s="11" customFormat="1" ht="54.95" customHeight="1" x14ac:dyDescent="0.3">
      <c r="A18" s="52"/>
      <c r="B18" s="33"/>
      <c r="C18" s="32"/>
      <c r="D18" s="31"/>
      <c r="E18" s="24"/>
      <c r="F18" s="31"/>
      <c r="G18" s="24"/>
      <c r="H18" s="23"/>
      <c r="I18" s="24"/>
      <c r="J18" s="31"/>
      <c r="K18" s="24"/>
      <c r="L18" s="23"/>
      <c r="M18" s="24"/>
      <c r="N18" s="31"/>
      <c r="O18" s="25"/>
      <c r="P18" s="31"/>
      <c r="S18" s="48"/>
      <c r="T18" s="48"/>
      <c r="U18" s="48"/>
      <c r="V18" s="48"/>
      <c r="W18" s="48"/>
    </row>
    <row r="19" spans="1:23" s="11" customFormat="1" ht="45" customHeight="1" thickBot="1" x14ac:dyDescent="0.35">
      <c r="A19" s="45" t="s">
        <v>25</v>
      </c>
      <c r="S19" s="17"/>
      <c r="T19" s="17"/>
      <c r="U19" s="17"/>
      <c r="V19" s="17"/>
      <c r="W19" s="17"/>
    </row>
    <row r="20" spans="1:23" s="11" customFormat="1" ht="23.25" customHeight="1" x14ac:dyDescent="0.3">
      <c r="A20" s="203" t="s">
        <v>26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5"/>
      <c r="S20" s="17"/>
      <c r="T20" s="17"/>
      <c r="U20" s="17"/>
      <c r="V20" s="17"/>
      <c r="W20" s="17"/>
    </row>
    <row r="21" spans="1:23" s="11" customFormat="1" ht="58.5" customHeight="1" x14ac:dyDescent="0.3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8"/>
      <c r="S21" s="17"/>
      <c r="T21" s="17"/>
      <c r="U21" s="17"/>
      <c r="V21" s="17"/>
      <c r="W21" s="17"/>
    </row>
    <row r="22" spans="1:23" s="11" customFormat="1" ht="34.5" customHeight="1" thickBot="1" x14ac:dyDescent="0.35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1"/>
      <c r="Q22" s="12"/>
      <c r="R22" s="12"/>
      <c r="S22" s="17"/>
      <c r="T22" s="17"/>
      <c r="U22" s="17"/>
      <c r="V22" s="17"/>
      <c r="W22" s="17"/>
    </row>
    <row r="23" spans="1:23" s="11" customFormat="1" ht="34.5" customHeight="1" x14ac:dyDescent="0.55000000000000004">
      <c r="A23" s="34" t="s">
        <v>23</v>
      </c>
      <c r="B23" s="34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2"/>
      <c r="R23" s="12"/>
      <c r="S23" s="109"/>
      <c r="T23" s="109"/>
      <c r="U23" s="109"/>
      <c r="V23" s="109"/>
      <c r="W23" s="109"/>
    </row>
    <row r="24" spans="1:23" s="11" customFormat="1" ht="28.5" x14ac:dyDescent="0.25">
      <c r="A24" s="112" t="s">
        <v>53</v>
      </c>
      <c r="B24" s="142"/>
      <c r="C24" s="113"/>
      <c r="D24" s="113"/>
      <c r="E24" s="113"/>
      <c r="F24"/>
      <c r="G24"/>
      <c r="H24" s="22"/>
      <c r="I24" s="22"/>
      <c r="J24" s="22"/>
      <c r="K24" s="22"/>
      <c r="L24" s="22"/>
      <c r="M24" s="114"/>
      <c r="N24" s="22"/>
      <c r="O24" s="109"/>
      <c r="P24" s="109"/>
      <c r="Q24" s="109"/>
    </row>
    <row r="25" spans="1:23" s="11" customFormat="1" ht="28.5" x14ac:dyDescent="0.25">
      <c r="A25" s="115" t="s">
        <v>54</v>
      </c>
      <c r="B25" s="116"/>
      <c r="C25"/>
      <c r="D25"/>
      <c r="E25" s="113"/>
      <c r="F25"/>
      <c r="G25"/>
      <c r="H25" s="22"/>
      <c r="I25" s="22"/>
      <c r="J25" s="22"/>
      <c r="K25" s="22"/>
      <c r="L25" s="22"/>
      <c r="M25" s="114"/>
      <c r="N25" s="22"/>
      <c r="O25" s="109"/>
      <c r="P25" s="109"/>
      <c r="Q25" s="109"/>
    </row>
    <row r="26" spans="1:23" s="11" customFormat="1" ht="28.5" x14ac:dyDescent="0.25">
      <c r="A26" s="115" t="s">
        <v>55</v>
      </c>
      <c r="B26" s="116"/>
      <c r="C26" s="116"/>
      <c r="D26" s="116"/>
      <c r="E26" s="116"/>
      <c r="F26"/>
      <c r="G26"/>
      <c r="H26"/>
      <c r="I26" s="22"/>
      <c r="J26" s="22"/>
      <c r="K26" s="22"/>
      <c r="L26" s="22"/>
      <c r="M26" s="114"/>
      <c r="N26" s="22"/>
      <c r="O26" s="109"/>
      <c r="P26" s="109"/>
      <c r="Q26" s="109"/>
    </row>
    <row r="27" spans="1:23" s="4" customFormat="1" ht="38.25" customHeight="1" thickBot="1" x14ac:dyDescent="0.3">
      <c r="A27" s="43" t="s">
        <v>12</v>
      </c>
      <c r="B27" s="181" t="s">
        <v>13</v>
      </c>
      <c r="C27" s="182"/>
      <c r="D27" s="182"/>
      <c r="E27" s="182"/>
      <c r="F27" s="183"/>
      <c r="G27" s="35" t="s">
        <v>17</v>
      </c>
      <c r="H27" s="36"/>
      <c r="I27" s="36"/>
      <c r="J27" s="36"/>
      <c r="K27" s="36"/>
      <c r="L27" s="36"/>
      <c r="M27" s="36"/>
      <c r="N27" s="36"/>
      <c r="O27" s="36"/>
      <c r="P27" s="37"/>
      <c r="U27" s="13"/>
    </row>
    <row r="28" spans="1:23" s="22" customFormat="1" ht="48" customHeight="1" thickTop="1" x14ac:dyDescent="0.25">
      <c r="A28" s="212" t="s">
        <v>52</v>
      </c>
      <c r="B28" s="221" t="s">
        <v>47</v>
      </c>
      <c r="C28" s="222"/>
      <c r="D28" s="222"/>
      <c r="E28" s="222"/>
      <c r="F28" s="223"/>
      <c r="G28" s="103" t="s">
        <v>50</v>
      </c>
      <c r="H28" s="104"/>
      <c r="I28" s="104"/>
      <c r="J28" s="104"/>
      <c r="K28" s="105"/>
      <c r="L28" s="105"/>
      <c r="M28" s="105"/>
      <c r="N28" s="106"/>
      <c r="O28" s="107"/>
      <c r="P28" s="108" t="s">
        <v>51</v>
      </c>
      <c r="Q28" s="101"/>
      <c r="R28" s="102"/>
      <c r="S28" s="102"/>
      <c r="T28" s="101"/>
      <c r="U28" s="101"/>
      <c r="V28" s="101"/>
    </row>
    <row r="29" spans="1:23" s="22" customFormat="1" ht="48" customHeight="1" x14ac:dyDescent="0.25">
      <c r="A29" s="220"/>
      <c r="B29" s="224"/>
      <c r="C29" s="225"/>
      <c r="D29" s="225"/>
      <c r="E29" s="225"/>
      <c r="F29" s="226"/>
      <c r="G29" s="56" t="s">
        <v>49</v>
      </c>
      <c r="H29" s="53"/>
      <c r="I29" s="53"/>
      <c r="J29" s="53"/>
      <c r="K29" s="53"/>
      <c r="L29" s="53"/>
      <c r="M29" s="53"/>
      <c r="N29" s="54"/>
      <c r="O29" s="55"/>
      <c r="P29" s="58" t="s">
        <v>48</v>
      </c>
      <c r="Q29" s="101"/>
      <c r="R29" s="102"/>
      <c r="S29" s="102"/>
      <c r="T29" s="101"/>
      <c r="U29" s="101"/>
      <c r="V29" s="101"/>
    </row>
    <row r="30" spans="1:23" s="22" customFormat="1" ht="48" customHeight="1" x14ac:dyDescent="0.45">
      <c r="A30" s="212" t="s">
        <v>41</v>
      </c>
      <c r="B30" s="214" t="s">
        <v>27</v>
      </c>
      <c r="C30" s="215"/>
      <c r="D30" s="215"/>
      <c r="E30" s="215"/>
      <c r="F30" s="216"/>
      <c r="G30" s="60" t="s">
        <v>28</v>
      </c>
      <c r="H30" s="28"/>
      <c r="I30" s="28"/>
      <c r="J30" s="28"/>
      <c r="K30" s="28"/>
      <c r="L30" s="29"/>
      <c r="N30" s="15"/>
      <c r="O30" s="15"/>
      <c r="P30" s="57" t="s">
        <v>29</v>
      </c>
      <c r="Q30" s="20"/>
      <c r="R30" s="21"/>
      <c r="S30" s="21"/>
      <c r="T30" s="20"/>
      <c r="U30" s="20"/>
      <c r="V30" s="20"/>
    </row>
    <row r="31" spans="1:23" s="22" customFormat="1" ht="48" customHeight="1" x14ac:dyDescent="0.45">
      <c r="A31" s="213"/>
      <c r="B31" s="217"/>
      <c r="C31" s="218"/>
      <c r="D31" s="218"/>
      <c r="E31" s="218"/>
      <c r="F31" s="219"/>
      <c r="G31" s="56" t="s">
        <v>31</v>
      </c>
      <c r="H31" s="26"/>
      <c r="I31" s="26"/>
      <c r="J31" s="26"/>
      <c r="K31" s="26"/>
      <c r="L31" s="27"/>
      <c r="M31" s="39"/>
      <c r="N31" s="14"/>
      <c r="O31" s="14"/>
      <c r="P31" s="58" t="s">
        <v>30</v>
      </c>
      <c r="Q31" s="20"/>
      <c r="R31" s="21"/>
      <c r="S31" s="21"/>
      <c r="T31" s="20"/>
      <c r="U31" s="20"/>
      <c r="V31" s="20"/>
    </row>
    <row r="32" spans="1:23" customFormat="1" ht="60" customHeight="1" x14ac:dyDescent="0.3">
      <c r="A32" s="117" t="s">
        <v>56</v>
      </c>
      <c r="B32" s="118"/>
      <c r="C32" s="118"/>
      <c r="D32" s="118"/>
      <c r="E32" s="118"/>
      <c r="F32" s="118"/>
      <c r="G32" s="118"/>
      <c r="H32" s="118"/>
      <c r="I32" s="119"/>
      <c r="J32" s="120"/>
      <c r="K32" s="121"/>
      <c r="L32" s="120"/>
      <c r="M32" s="120"/>
      <c r="N32" s="122"/>
      <c r="O32" s="123"/>
      <c r="P32" s="123"/>
      <c r="Q32" s="123"/>
      <c r="R32" s="123"/>
      <c r="S32" s="123"/>
    </row>
    <row r="33" spans="1:24" customFormat="1" ht="60" customHeight="1" x14ac:dyDescent="0.3">
      <c r="A33" s="117" t="s">
        <v>57</v>
      </c>
      <c r="B33" s="118"/>
      <c r="C33" s="118"/>
      <c r="D33" s="118"/>
      <c r="E33" s="118"/>
      <c r="F33" s="118"/>
      <c r="G33" s="118"/>
      <c r="H33" s="118"/>
      <c r="I33" s="119"/>
      <c r="J33" s="120"/>
      <c r="K33" s="121"/>
      <c r="L33" s="120"/>
      <c r="M33" s="120"/>
      <c r="N33" s="122"/>
      <c r="O33" s="123"/>
      <c r="P33" s="123"/>
      <c r="Q33" s="123"/>
      <c r="R33" s="123"/>
      <c r="S33" s="123"/>
    </row>
    <row r="34" spans="1:24" customFormat="1" ht="60" customHeight="1" x14ac:dyDescent="0.3">
      <c r="A34" s="117" t="s">
        <v>58</v>
      </c>
      <c r="B34" s="118"/>
      <c r="C34" s="118"/>
      <c r="D34" s="118"/>
      <c r="E34" s="118"/>
      <c r="F34" s="118"/>
      <c r="G34" s="118"/>
      <c r="H34" s="118"/>
      <c r="I34" s="119"/>
      <c r="J34" s="120"/>
      <c r="K34" s="121"/>
      <c r="L34" s="120"/>
      <c r="M34" s="120"/>
      <c r="N34" s="122"/>
      <c r="O34" s="123"/>
      <c r="P34" s="123"/>
      <c r="Q34" s="123"/>
      <c r="R34" s="123"/>
      <c r="S34" s="123"/>
    </row>
    <row r="35" spans="1:24" s="4" customFormat="1" ht="72.75" customHeight="1" x14ac:dyDescent="0.25">
      <c r="A35" s="1" t="s">
        <v>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99" t="s">
        <v>16</v>
      </c>
      <c r="P35" s="199"/>
      <c r="Q35" s="199"/>
      <c r="R35" s="199"/>
      <c r="S35" s="199"/>
      <c r="T35" s="199"/>
      <c r="U35" s="30" t="s">
        <v>20</v>
      </c>
      <c r="V35" s="3"/>
      <c r="W35" s="3"/>
      <c r="X35" s="3"/>
    </row>
    <row r="36" spans="1:24" s="4" customFormat="1" ht="7.5" customHeight="1" x14ac:dyDescent="0.25">
      <c r="V36" s="5"/>
    </row>
    <row r="37" spans="1:24" s="7" customFormat="1" ht="68.25" customHeight="1" x14ac:dyDescent="0.35">
      <c r="A37" s="200"/>
      <c r="B37" s="200"/>
      <c r="C37" s="200"/>
      <c r="D37" s="19"/>
      <c r="F37" s="6"/>
      <c r="I37" s="6"/>
      <c r="J37" s="6"/>
      <c r="K37" s="6"/>
      <c r="L37" s="6"/>
      <c r="O37" s="38" t="s">
        <v>22</v>
      </c>
      <c r="Q37" s="8"/>
      <c r="R37" s="9" t="s">
        <v>1</v>
      </c>
      <c r="S37" s="201">
        <f>S3</f>
        <v>46134</v>
      </c>
      <c r="T37" s="201"/>
      <c r="U37" s="18" t="s">
        <v>40</v>
      </c>
    </row>
    <row r="38" spans="1:24" s="7" customFormat="1" ht="45" customHeight="1" x14ac:dyDescent="0.35">
      <c r="A38" s="10" t="s">
        <v>2</v>
      </c>
      <c r="B38" s="19"/>
      <c r="C38" s="19"/>
      <c r="D38" s="19"/>
      <c r="E38" s="6"/>
      <c r="F38" s="6"/>
      <c r="M38" s="8"/>
      <c r="N38" s="9"/>
      <c r="O38" s="201"/>
      <c r="P38" s="201"/>
    </row>
    <row r="39" spans="1:24" s="11" customFormat="1" ht="38.25" customHeight="1" x14ac:dyDescent="0.3">
      <c r="A39" s="164" t="s">
        <v>3</v>
      </c>
      <c r="B39" s="167" t="s">
        <v>4</v>
      </c>
      <c r="C39" s="167" t="s">
        <v>5</v>
      </c>
      <c r="D39" s="167"/>
      <c r="E39" s="167"/>
      <c r="F39" s="167"/>
      <c r="G39" s="167" t="s">
        <v>6</v>
      </c>
      <c r="H39" s="167"/>
      <c r="I39" s="167"/>
      <c r="J39" s="167"/>
      <c r="K39" s="167" t="s">
        <v>7</v>
      </c>
      <c r="L39" s="167"/>
      <c r="M39" s="167"/>
      <c r="N39" s="167"/>
      <c r="O39" s="170" t="s">
        <v>6</v>
      </c>
      <c r="P39" s="171"/>
      <c r="S39" s="198"/>
      <c r="T39" s="198"/>
      <c r="U39" s="20"/>
      <c r="V39" s="198"/>
      <c r="W39" s="198"/>
    </row>
    <row r="40" spans="1:24" s="11" customFormat="1" ht="38.25" customHeight="1" x14ac:dyDescent="0.3">
      <c r="A40" s="165"/>
      <c r="B40" s="168"/>
      <c r="C40" s="163" t="s">
        <v>42</v>
      </c>
      <c r="D40" s="163"/>
      <c r="E40" s="163" t="s">
        <v>43</v>
      </c>
      <c r="F40" s="163"/>
      <c r="G40" s="163" t="s">
        <v>8</v>
      </c>
      <c r="H40" s="163"/>
      <c r="I40" s="163" t="s">
        <v>9</v>
      </c>
      <c r="J40" s="163"/>
      <c r="K40" s="163" t="s">
        <v>8</v>
      </c>
      <c r="L40" s="163"/>
      <c r="M40" s="163" t="s">
        <v>9</v>
      </c>
      <c r="N40" s="163"/>
      <c r="O40" s="188" t="s">
        <v>10</v>
      </c>
      <c r="P40" s="189"/>
      <c r="S40" s="180"/>
      <c r="T40" s="180"/>
      <c r="U40" s="20"/>
      <c r="V40" s="198"/>
      <c r="W40" s="198"/>
    </row>
    <row r="41" spans="1:24" s="11" customFormat="1" ht="38.25" customHeight="1" x14ac:dyDescent="0.3">
      <c r="A41" s="165"/>
      <c r="B41" s="168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88"/>
      <c r="P41" s="189"/>
      <c r="S41" s="198"/>
      <c r="T41" s="198"/>
      <c r="U41" s="20"/>
      <c r="V41" s="198"/>
      <c r="W41" s="198"/>
    </row>
    <row r="42" spans="1:24" s="11" customFormat="1" ht="38.25" customHeight="1" x14ac:dyDescent="0.3">
      <c r="A42" s="165"/>
      <c r="B42" s="168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88"/>
      <c r="P42" s="189"/>
      <c r="S42" s="20"/>
      <c r="T42" s="20"/>
      <c r="U42" s="20"/>
      <c r="V42" s="20"/>
      <c r="W42" s="20"/>
    </row>
    <row r="43" spans="1:24" s="11" customFormat="1" ht="38.25" customHeight="1" x14ac:dyDescent="0.3">
      <c r="A43" s="166"/>
      <c r="B43" s="169"/>
      <c r="C43" s="50"/>
      <c r="D43" s="50"/>
      <c r="E43" s="50"/>
      <c r="F43" s="50"/>
      <c r="G43" s="50"/>
      <c r="H43" s="50"/>
      <c r="I43" s="184"/>
      <c r="J43" s="184"/>
      <c r="K43" s="50"/>
      <c r="L43" s="50"/>
      <c r="M43" s="185" t="s">
        <v>11</v>
      </c>
      <c r="N43" s="185"/>
      <c r="O43" s="186" t="s">
        <v>15</v>
      </c>
      <c r="P43" s="187"/>
      <c r="S43" s="198"/>
      <c r="T43" s="198"/>
      <c r="U43" s="20"/>
      <c r="V43" s="198"/>
      <c r="W43" s="198"/>
    </row>
    <row r="44" spans="1:24" s="11" customFormat="1" ht="51" customHeight="1" x14ac:dyDescent="0.3">
      <c r="A44" s="132" t="s">
        <v>69</v>
      </c>
      <c r="B44" s="63" t="s">
        <v>67</v>
      </c>
      <c r="C44" s="64">
        <f t="shared" ref="C44" si="10">E44</f>
        <v>46135</v>
      </c>
      <c r="D44" s="133" t="str">
        <f t="shared" ref="D44" si="11">TEXT(C44,"aaa")</f>
        <v>木</v>
      </c>
      <c r="E44" s="64">
        <f>M44-5</f>
        <v>46135</v>
      </c>
      <c r="F44" s="133" t="str">
        <f t="shared" ref="F44" si="12">TEXT(E44,"aaa")</f>
        <v>木</v>
      </c>
      <c r="G44" s="134"/>
      <c r="H44" s="135"/>
      <c r="I44" s="64">
        <f t="shared" ref="I44" si="13">M44-1</f>
        <v>46139</v>
      </c>
      <c r="J44" s="133" t="str">
        <f t="shared" ref="J44" si="14">TEXT(I44,"aaa")</f>
        <v>月</v>
      </c>
      <c r="K44" s="134"/>
      <c r="L44" s="135"/>
      <c r="M44" s="64">
        <v>46140</v>
      </c>
      <c r="N44" s="136" t="str">
        <f t="shared" ref="N44" si="15">TEXT(M44,"aaa")</f>
        <v>火</v>
      </c>
      <c r="O44" s="65">
        <f t="shared" ref="O44" si="16">M44+2</f>
        <v>46142</v>
      </c>
      <c r="P44" s="137" t="str">
        <f t="shared" ref="P44" si="17">TEXT(O44,"aaa")</f>
        <v>木</v>
      </c>
      <c r="S44" s="61"/>
      <c r="T44" s="61"/>
      <c r="U44" s="61"/>
      <c r="V44" s="47"/>
      <c r="W44" s="47"/>
    </row>
    <row r="45" spans="1:24" s="11" customFormat="1" ht="51" customHeight="1" x14ac:dyDescent="0.3">
      <c r="A45" s="151" t="s">
        <v>68</v>
      </c>
      <c r="B45" s="145"/>
      <c r="C45" s="155"/>
      <c r="D45" s="152"/>
      <c r="E45" s="77"/>
      <c r="F45" s="152"/>
      <c r="G45" s="77"/>
      <c r="H45" s="152"/>
      <c r="I45" s="77"/>
      <c r="J45" s="152"/>
      <c r="K45" s="77"/>
      <c r="L45" s="153"/>
      <c r="M45" s="77"/>
      <c r="N45" s="78"/>
      <c r="O45" s="149"/>
      <c r="P45" s="154"/>
      <c r="S45" s="46"/>
      <c r="T45" s="46"/>
      <c r="U45" s="46"/>
      <c r="V45" s="74"/>
      <c r="W45" s="74"/>
    </row>
    <row r="46" spans="1:24" s="11" customFormat="1" ht="51" customHeight="1" x14ac:dyDescent="0.3">
      <c r="A46" s="151" t="s">
        <v>68</v>
      </c>
      <c r="B46" s="145"/>
      <c r="C46" s="77"/>
      <c r="D46" s="152"/>
      <c r="E46" s="77"/>
      <c r="F46" s="152"/>
      <c r="G46" s="77"/>
      <c r="H46" s="152"/>
      <c r="I46" s="77"/>
      <c r="J46" s="152"/>
      <c r="K46" s="77"/>
      <c r="L46" s="152"/>
      <c r="M46" s="77"/>
      <c r="N46" s="153"/>
      <c r="O46" s="149"/>
      <c r="P46" s="154"/>
      <c r="S46" s="96"/>
      <c r="T46" s="96"/>
      <c r="U46" s="96"/>
      <c r="V46" s="96"/>
      <c r="W46" s="96"/>
    </row>
    <row r="47" spans="1:24" s="11" customFormat="1" ht="51" customHeight="1" x14ac:dyDescent="0.3">
      <c r="A47" s="132" t="s">
        <v>72</v>
      </c>
      <c r="B47" s="63" t="s">
        <v>64</v>
      </c>
      <c r="C47" s="156">
        <f>E47</f>
        <v>46140</v>
      </c>
      <c r="D47" s="157" t="str">
        <f t="shared" ref="D47:D49" si="18">TEXT(C47,"aaa")</f>
        <v>火</v>
      </c>
      <c r="E47" s="158">
        <f>K47-9</f>
        <v>46140</v>
      </c>
      <c r="F47" s="157" t="str">
        <f t="shared" ref="F47:F49" si="19">TEXT(E47,"aaa")</f>
        <v>火</v>
      </c>
      <c r="G47" s="64">
        <f t="shared" ref="G47" si="20">K47</f>
        <v>46149</v>
      </c>
      <c r="H47" s="133" t="str">
        <f t="shared" ref="H47" si="21">TEXT(G47,"aaa")</f>
        <v>木</v>
      </c>
      <c r="I47" s="134"/>
      <c r="J47" s="135"/>
      <c r="K47" s="64">
        <v>46149</v>
      </c>
      <c r="L47" s="136" t="str">
        <f t="shared" ref="L47" si="22">TEXT(K47,"aaa")</f>
        <v>木</v>
      </c>
      <c r="M47" s="134"/>
      <c r="N47" s="138"/>
      <c r="O47" s="65">
        <f t="shared" ref="O47" si="23">K47+3</f>
        <v>46152</v>
      </c>
      <c r="P47" s="137" t="str">
        <f t="shared" ref="P47:P49" si="24">TEXT(O47,"aaa")</f>
        <v>日</v>
      </c>
      <c r="S47" s="99"/>
      <c r="T47" s="99"/>
      <c r="U47" s="99"/>
      <c r="V47" s="99"/>
      <c r="W47" s="99"/>
    </row>
    <row r="48" spans="1:24" s="11" customFormat="1" ht="51" customHeight="1" x14ac:dyDescent="0.3">
      <c r="A48" s="132" t="s">
        <v>75</v>
      </c>
      <c r="B48" s="63" t="s">
        <v>70</v>
      </c>
      <c r="C48" s="64">
        <f t="shared" ref="C48" si="25">E48</f>
        <v>46149</v>
      </c>
      <c r="D48" s="133" t="str">
        <f t="shared" si="18"/>
        <v>木</v>
      </c>
      <c r="E48" s="64">
        <f t="shared" ref="E48" si="26">M48-5</f>
        <v>46149</v>
      </c>
      <c r="F48" s="133" t="str">
        <f t="shared" si="19"/>
        <v>木</v>
      </c>
      <c r="G48" s="134"/>
      <c r="H48" s="135"/>
      <c r="I48" s="64">
        <f t="shared" ref="I48" si="27">M48-1</f>
        <v>46153</v>
      </c>
      <c r="J48" s="133" t="str">
        <f t="shared" ref="J48" si="28">TEXT(I48,"aaa")</f>
        <v>月</v>
      </c>
      <c r="K48" s="134"/>
      <c r="L48" s="135"/>
      <c r="M48" s="64">
        <v>46154</v>
      </c>
      <c r="N48" s="136" t="str">
        <f t="shared" ref="N48" si="29">TEXT(M48,"aaa")</f>
        <v>火</v>
      </c>
      <c r="O48" s="65">
        <f t="shared" ref="O48" si="30">M48+2</f>
        <v>46156</v>
      </c>
      <c r="P48" s="137" t="str">
        <f t="shared" si="24"/>
        <v>木</v>
      </c>
      <c r="S48" s="110"/>
      <c r="T48" s="110"/>
      <c r="U48" s="110"/>
      <c r="V48" s="110"/>
      <c r="W48" s="110"/>
    </row>
    <row r="49" spans="1:23" s="11" customFormat="1" ht="51" customHeight="1" x14ac:dyDescent="0.3">
      <c r="A49" s="100" t="s">
        <v>62</v>
      </c>
      <c r="B49" s="67" t="s">
        <v>71</v>
      </c>
      <c r="C49" s="131">
        <f t="shared" ref="C49" si="31">E49-1</f>
        <v>46153</v>
      </c>
      <c r="D49" s="68" t="str">
        <f t="shared" si="18"/>
        <v>月</v>
      </c>
      <c r="E49" s="69">
        <f t="shared" ref="E49" si="32">K49-2</f>
        <v>46154</v>
      </c>
      <c r="F49" s="68" t="str">
        <f t="shared" si="19"/>
        <v>火</v>
      </c>
      <c r="G49" s="69">
        <f t="shared" ref="G49" si="33">K49</f>
        <v>46156</v>
      </c>
      <c r="H49" s="68" t="str">
        <f t="shared" ref="H49" si="34">TEXT(G49,"aaa")</f>
        <v>木</v>
      </c>
      <c r="I49" s="70"/>
      <c r="J49" s="71"/>
      <c r="K49" s="69">
        <v>46156</v>
      </c>
      <c r="L49" s="129" t="str">
        <f t="shared" ref="L49" si="35">TEXT(K49,"aaa")</f>
        <v>木</v>
      </c>
      <c r="M49" s="70"/>
      <c r="N49" s="130"/>
      <c r="O49" s="72">
        <f t="shared" ref="O49" si="36">K49+3</f>
        <v>46159</v>
      </c>
      <c r="P49" s="73" t="str">
        <f t="shared" si="24"/>
        <v>日</v>
      </c>
      <c r="S49" s="110"/>
      <c r="T49" s="110"/>
      <c r="U49" s="110"/>
      <c r="V49" s="110"/>
      <c r="W49" s="110"/>
    </row>
    <row r="50" spans="1:23" s="11" customFormat="1" ht="51" customHeight="1" x14ac:dyDescent="0.3">
      <c r="Q50" s="12"/>
      <c r="S50" s="110"/>
      <c r="T50" s="110"/>
      <c r="U50" s="110"/>
      <c r="V50" s="110"/>
      <c r="W50" s="110"/>
    </row>
    <row r="51" spans="1:23" s="11" customFormat="1" ht="51" customHeight="1" x14ac:dyDescent="0.3">
      <c r="S51" s="98"/>
      <c r="T51" s="98"/>
      <c r="U51" s="98"/>
      <c r="V51" s="98"/>
      <c r="W51" s="98"/>
    </row>
    <row r="52" spans="1:23" s="11" customFormat="1" ht="51" customHeight="1" x14ac:dyDescent="0.3">
      <c r="S52" s="141"/>
      <c r="T52" s="141"/>
      <c r="U52" s="141"/>
      <c r="V52" s="141"/>
      <c r="W52" s="141"/>
    </row>
    <row r="53" spans="1:23" s="11" customFormat="1" ht="51" customHeight="1" x14ac:dyDescent="0.3">
      <c r="S53" s="141"/>
      <c r="T53" s="141"/>
      <c r="U53" s="141"/>
      <c r="V53" s="141"/>
      <c r="W53" s="141"/>
    </row>
    <row r="54" spans="1:23" s="11" customFormat="1" ht="51" customHeight="1" x14ac:dyDescent="0.3">
      <c r="A54" s="162" t="s">
        <v>73</v>
      </c>
      <c r="B54" s="33"/>
      <c r="C54" s="139"/>
      <c r="D54" s="23"/>
      <c r="E54" s="24"/>
      <c r="F54" s="23"/>
      <c r="G54" s="24"/>
      <c r="H54" s="23"/>
      <c r="I54" s="24"/>
      <c r="J54" s="23"/>
      <c r="K54" s="24"/>
      <c r="L54" s="140"/>
      <c r="M54" s="24"/>
      <c r="N54" s="31"/>
      <c r="O54" s="25"/>
      <c r="P54" s="23"/>
      <c r="S54" s="141"/>
      <c r="T54" s="141"/>
      <c r="U54" s="141"/>
      <c r="V54" s="141"/>
      <c r="W54" s="141"/>
    </row>
    <row r="55" spans="1:23" s="11" customFormat="1" ht="51" customHeight="1" x14ac:dyDescent="0.3">
      <c r="S55" s="98"/>
      <c r="T55" s="98"/>
      <c r="U55" s="98"/>
      <c r="V55" s="98"/>
      <c r="W55" s="98"/>
    </row>
    <row r="56" spans="1:23" s="11" customFormat="1" ht="51" customHeight="1" x14ac:dyDescent="0.55000000000000004">
      <c r="A56" s="34" t="s">
        <v>24</v>
      </c>
      <c r="S56" s="97"/>
      <c r="T56" s="97"/>
      <c r="U56" s="97"/>
      <c r="V56" s="97"/>
      <c r="W56" s="97"/>
    </row>
    <row r="57" spans="1:23" s="11" customFormat="1" ht="51" customHeight="1" x14ac:dyDescent="0.3">
      <c r="S57" s="42"/>
      <c r="T57" s="42"/>
      <c r="U57" s="42"/>
      <c r="V57" s="80"/>
      <c r="W57" s="80"/>
    </row>
    <row r="58" spans="1:23" s="11" customFormat="1" ht="51" customHeight="1" thickBot="1" x14ac:dyDescent="0.35">
      <c r="A58" s="43" t="s">
        <v>12</v>
      </c>
      <c r="B58" s="181" t="s">
        <v>13</v>
      </c>
      <c r="C58" s="182"/>
      <c r="D58" s="182"/>
      <c r="E58" s="182"/>
      <c r="F58" s="183"/>
      <c r="G58" s="181" t="s">
        <v>14</v>
      </c>
      <c r="H58" s="182"/>
      <c r="I58" s="182"/>
      <c r="J58" s="182"/>
      <c r="K58" s="182"/>
      <c r="L58" s="182"/>
      <c r="M58" s="182"/>
      <c r="N58" s="182"/>
      <c r="O58" s="182"/>
      <c r="P58" s="183"/>
      <c r="Q58" s="12"/>
      <c r="R58" s="12"/>
      <c r="S58" s="20"/>
      <c r="T58" s="20"/>
      <c r="U58" s="20"/>
      <c r="V58" s="62"/>
      <c r="W58" s="62"/>
    </row>
    <row r="59" spans="1:23" s="11" customFormat="1" ht="51" customHeight="1" thickTop="1" x14ac:dyDescent="0.45">
      <c r="A59" s="172" t="s">
        <v>46</v>
      </c>
      <c r="B59" s="174" t="s">
        <v>32</v>
      </c>
      <c r="C59" s="175"/>
      <c r="D59" s="175"/>
      <c r="E59" s="175"/>
      <c r="F59" s="176"/>
      <c r="G59" s="81" t="s">
        <v>33</v>
      </c>
      <c r="H59" s="82"/>
      <c r="I59" s="83"/>
      <c r="J59" s="84"/>
      <c r="K59" s="84"/>
      <c r="L59" s="84"/>
      <c r="M59" s="82"/>
      <c r="N59" s="82"/>
      <c r="O59" s="194" t="s">
        <v>35</v>
      </c>
      <c r="P59" s="195"/>
      <c r="Q59" s="4"/>
      <c r="R59" s="4"/>
      <c r="S59" s="4"/>
      <c r="T59" s="4"/>
      <c r="U59" s="4"/>
      <c r="V59" s="46"/>
      <c r="W59" s="46"/>
    </row>
    <row r="60" spans="1:23" s="11" customFormat="1" ht="51" customHeight="1" x14ac:dyDescent="0.45">
      <c r="A60" s="173"/>
      <c r="B60" s="177"/>
      <c r="C60" s="178"/>
      <c r="D60" s="178"/>
      <c r="E60" s="178"/>
      <c r="F60" s="179"/>
      <c r="G60" s="85" t="s">
        <v>34</v>
      </c>
      <c r="H60" s="86"/>
      <c r="I60" s="87"/>
      <c r="J60" s="88"/>
      <c r="K60" s="88"/>
      <c r="L60" s="88"/>
      <c r="M60" s="86"/>
      <c r="N60" s="86"/>
      <c r="O60" s="86"/>
      <c r="P60" s="89"/>
      <c r="Q60" s="20"/>
      <c r="R60" s="180"/>
      <c r="S60" s="180"/>
      <c r="T60" s="20"/>
      <c r="U60" s="95"/>
      <c r="V60" s="51"/>
      <c r="W60" s="51"/>
    </row>
    <row r="61" spans="1:23" s="11" customFormat="1" ht="51.75" customHeight="1" x14ac:dyDescent="0.45">
      <c r="A61" s="190" t="s">
        <v>45</v>
      </c>
      <c r="B61" s="191" t="s">
        <v>36</v>
      </c>
      <c r="C61" s="192"/>
      <c r="D61" s="192"/>
      <c r="E61" s="192"/>
      <c r="F61" s="193"/>
      <c r="G61" s="90" t="s">
        <v>37</v>
      </c>
      <c r="H61" s="91"/>
      <c r="I61" s="91"/>
      <c r="J61" s="91"/>
      <c r="K61" s="91"/>
      <c r="L61" s="91"/>
      <c r="M61" s="91"/>
      <c r="N61" s="92"/>
      <c r="O61" s="196" t="s">
        <v>39</v>
      </c>
      <c r="P61" s="197"/>
      <c r="Q61" s="13"/>
      <c r="R61" s="13"/>
      <c r="S61" s="13"/>
      <c r="T61" s="13"/>
      <c r="U61" s="13"/>
      <c r="V61" s="46"/>
      <c r="W61" s="46"/>
    </row>
    <row r="62" spans="1:23" s="11" customFormat="1" ht="51.75" customHeight="1" x14ac:dyDescent="0.25">
      <c r="A62" s="173"/>
      <c r="B62" s="177"/>
      <c r="C62" s="178"/>
      <c r="D62" s="178"/>
      <c r="E62" s="178"/>
      <c r="F62" s="179"/>
      <c r="G62" s="88" t="s">
        <v>38</v>
      </c>
      <c r="H62" s="93"/>
      <c r="I62" s="93"/>
      <c r="J62" s="93"/>
      <c r="K62" s="93"/>
      <c r="L62" s="93"/>
      <c r="M62" s="93"/>
      <c r="N62" s="93"/>
      <c r="O62" s="93"/>
      <c r="P62" s="94"/>
      <c r="Q62" s="13"/>
      <c r="R62" s="13"/>
      <c r="S62" s="13"/>
      <c r="T62" s="13"/>
      <c r="U62" s="13"/>
      <c r="V62" s="42"/>
      <c r="W62" s="42"/>
    </row>
    <row r="63" spans="1:23" s="12" customFormat="1" ht="54" customHeight="1" x14ac:dyDescent="0.25">
      <c r="Q63" s="13"/>
      <c r="R63" s="13"/>
      <c r="S63" s="13"/>
      <c r="T63" s="13"/>
      <c r="U63" s="13"/>
      <c r="V63" s="41"/>
      <c r="W63" s="41"/>
    </row>
    <row r="64" spans="1:23" s="11" customFormat="1" ht="63.75" customHeight="1" x14ac:dyDescent="0.25">
      <c r="Q64" s="13"/>
      <c r="R64" s="13"/>
      <c r="S64" s="13"/>
      <c r="T64" s="13"/>
      <c r="U64" s="13"/>
      <c r="V64" s="40"/>
      <c r="W64" s="40"/>
    </row>
    <row r="65" spans="1:23" s="11" customFormat="1" ht="63.75" customHeight="1" x14ac:dyDescent="0.25">
      <c r="Q65" s="13"/>
      <c r="R65" s="13"/>
      <c r="S65" s="13"/>
      <c r="T65" s="13"/>
      <c r="U65" s="13"/>
      <c r="V65" s="40"/>
      <c r="W65" s="40"/>
    </row>
    <row r="66" spans="1:23" s="11" customFormat="1" ht="63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13"/>
      <c r="R66" s="13"/>
      <c r="S66" s="13"/>
      <c r="T66" s="13"/>
      <c r="U66" s="13"/>
      <c r="V66" s="20"/>
      <c r="W66" s="20"/>
    </row>
    <row r="67" spans="1:23" s="11" customFormat="1" ht="63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13"/>
      <c r="R67" s="13"/>
      <c r="S67" s="13"/>
      <c r="T67" s="13"/>
      <c r="U67" s="13"/>
      <c r="V67" s="59"/>
      <c r="W67" s="59"/>
    </row>
    <row r="68" spans="1:23" s="11" customFormat="1" ht="40.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20"/>
      <c r="W68" s="20"/>
    </row>
    <row r="69" spans="1:23" s="4" customFormat="1" ht="38.2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</row>
    <row r="70" spans="1:23" s="4" customFormat="1" ht="38.2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95"/>
    </row>
    <row r="71" spans="1:23" ht="49.5" customHeight="1" x14ac:dyDescent="0.25"/>
    <row r="72" spans="1:23" ht="49.5" customHeight="1" x14ac:dyDescent="0.25"/>
    <row r="73" spans="1:23" ht="49.5" customHeight="1" x14ac:dyDescent="0.25"/>
    <row r="74" spans="1:23" ht="49.5" customHeight="1" x14ac:dyDescent="0.25"/>
  </sheetData>
  <mergeCells count="72">
    <mergeCell ref="S37:T37"/>
    <mergeCell ref="O38:P38"/>
    <mergeCell ref="A20:P22"/>
    <mergeCell ref="B27:F27"/>
    <mergeCell ref="A30:A31"/>
    <mergeCell ref="O35:T35"/>
    <mergeCell ref="B30:F31"/>
    <mergeCell ref="A37:C37"/>
    <mergeCell ref="A28:A29"/>
    <mergeCell ref="B28:F29"/>
    <mergeCell ref="V6:W6"/>
    <mergeCell ref="S7:T7"/>
    <mergeCell ref="V7:W7"/>
    <mergeCell ref="V9:W9"/>
    <mergeCell ref="E3:F3"/>
    <mergeCell ref="S9:T9"/>
    <mergeCell ref="V5:W5"/>
    <mergeCell ref="E6:F8"/>
    <mergeCell ref="G6:H8"/>
    <mergeCell ref="I6:J8"/>
    <mergeCell ref="K6:L8"/>
    <mergeCell ref="M6:N8"/>
    <mergeCell ref="O6:P8"/>
    <mergeCell ref="O1:T1"/>
    <mergeCell ref="A3:C3"/>
    <mergeCell ref="S3:T3"/>
    <mergeCell ref="O4:P4"/>
    <mergeCell ref="A5:A9"/>
    <mergeCell ref="B5:B9"/>
    <mergeCell ref="C5:F5"/>
    <mergeCell ref="G5:J5"/>
    <mergeCell ref="K5:N5"/>
    <mergeCell ref="O5:P5"/>
    <mergeCell ref="S5:T5"/>
    <mergeCell ref="I9:J9"/>
    <mergeCell ref="M9:N9"/>
    <mergeCell ref="O9:P9"/>
    <mergeCell ref="S6:T6"/>
    <mergeCell ref="C6:D8"/>
    <mergeCell ref="V39:W39"/>
    <mergeCell ref="S40:T40"/>
    <mergeCell ref="V40:W40"/>
    <mergeCell ref="S41:T41"/>
    <mergeCell ref="V41:W41"/>
    <mergeCell ref="S39:T39"/>
    <mergeCell ref="A61:A62"/>
    <mergeCell ref="B61:F62"/>
    <mergeCell ref="O59:P59"/>
    <mergeCell ref="O61:P61"/>
    <mergeCell ref="V43:W43"/>
    <mergeCell ref="S43:T43"/>
    <mergeCell ref="K39:N39"/>
    <mergeCell ref="O39:P39"/>
    <mergeCell ref="A59:A60"/>
    <mergeCell ref="B59:F60"/>
    <mergeCell ref="R60:S60"/>
    <mergeCell ref="K40:L42"/>
    <mergeCell ref="B58:F58"/>
    <mergeCell ref="G58:P58"/>
    <mergeCell ref="I43:J43"/>
    <mergeCell ref="M43:N43"/>
    <mergeCell ref="O43:P43"/>
    <mergeCell ref="M40:N42"/>
    <mergeCell ref="O40:P42"/>
    <mergeCell ref="C40:D42"/>
    <mergeCell ref="G39:J39"/>
    <mergeCell ref="E40:F42"/>
    <mergeCell ref="G40:H42"/>
    <mergeCell ref="I40:J42"/>
    <mergeCell ref="A39:A43"/>
    <mergeCell ref="B39:B43"/>
    <mergeCell ref="C39:F39"/>
  </mergeCells>
  <phoneticPr fontId="4"/>
  <pageMargins left="1.1023622047244095" right="0.51181102362204722" top="0.55118110236220474" bottom="0.55118110236220474" header="0.31496062992125984" footer="0.31496062992125984"/>
  <pageSetup paperSize="9" scale="25" fitToHeight="0" orientation="landscape" r:id="rId1"/>
  <rowBreaks count="1" manualBreakCount="1">
    <brk id="34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2026-04-15T01:40:12Z</cp:lastPrinted>
  <dcterms:created xsi:type="dcterms:W3CDTF">2016-08-19T02:18:39Z</dcterms:created>
  <dcterms:modified xsi:type="dcterms:W3CDTF">2026-04-22T07:53:50Z</dcterms:modified>
</cp:coreProperties>
</file>