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752E6C2D-CE23-40F8-92E7-639F1CCA4D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1" l="1"/>
  <c r="F14" i="1"/>
  <c r="F15" i="1"/>
  <c r="F10" i="1"/>
  <c r="F11" i="1"/>
  <c r="F12" i="1"/>
  <c r="F9" i="1"/>
  <c r="F8" i="1"/>
  <c r="F7" i="1"/>
  <c r="F6" i="1"/>
  <c r="A15" i="1"/>
  <c r="B15" i="1"/>
  <c r="C15" i="1"/>
  <c r="D15" i="1"/>
  <c r="E15" i="1"/>
  <c r="N15" i="1"/>
  <c r="O15" i="1"/>
  <c r="B14" i="1"/>
  <c r="C14" i="1"/>
  <c r="D14" i="1"/>
  <c r="E14" i="1"/>
  <c r="N14" i="1"/>
  <c r="A14" i="1" s="1"/>
  <c r="O14" i="1"/>
  <c r="N11" i="1"/>
  <c r="A11" i="1" s="1"/>
  <c r="O11" i="1"/>
  <c r="B11" i="1" s="1"/>
  <c r="N12" i="1"/>
  <c r="A12" i="1" s="1"/>
  <c r="O12" i="1"/>
  <c r="B12" i="1" s="1"/>
  <c r="N13" i="1"/>
  <c r="A13" i="1" s="1"/>
  <c r="O13" i="1"/>
  <c r="B13" i="1" s="1"/>
  <c r="O10" i="1"/>
  <c r="B10" i="1" s="1"/>
  <c r="N10" i="1"/>
  <c r="A10" i="1" s="1"/>
  <c r="O9" i="1"/>
  <c r="B9" i="1" s="1"/>
  <c r="N9" i="1"/>
  <c r="A9" i="1" s="1"/>
  <c r="O8" i="1"/>
  <c r="B8" i="1" s="1"/>
  <c r="N8" i="1"/>
  <c r="A8" i="1" s="1"/>
  <c r="O7" i="1"/>
  <c r="B7" i="1" s="1"/>
  <c r="N7" i="1"/>
  <c r="A7" i="1" s="1"/>
  <c r="O6" i="1"/>
  <c r="B6" i="1" s="1"/>
  <c r="N6" i="1"/>
  <c r="A6" i="1" s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C7" i="1"/>
  <c r="C8" i="1"/>
  <c r="C9" i="1"/>
  <c r="C10" i="1"/>
  <c r="C11" i="1"/>
  <c r="C12" i="1"/>
  <c r="C13" i="1"/>
  <c r="C6" i="1"/>
</calcChain>
</file>

<file path=xl/sharedStrings.xml><?xml version="1.0" encoding="utf-8"?>
<sst xmlns="http://schemas.openxmlformats.org/spreadsheetml/2006/main" count="52" uniqueCount="50">
  <si>
    <t>大阪海運輸入営業所
TEL:06-7730-1080/
FAX:06-7730-1088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</si>
  <si>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</si>
  <si>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</si>
  <si>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</si>
  <si>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</si>
  <si>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</si>
  <si>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</si>
  <si>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</si>
  <si>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　        　　　IMPORT SCHEDULE ‐ ORIGIN : Los Angeles</t>
    <phoneticPr fontId="3"/>
  </si>
  <si>
    <t>LAX</t>
    <phoneticPr fontId="3"/>
  </si>
  <si>
    <t>S</t>
    <phoneticPr fontId="3"/>
  </si>
  <si>
    <t>Fri 29th May 2026</t>
  </si>
  <si>
    <t>ONE ORPHEUS/076W</t>
  </si>
  <si>
    <t>ONE HAMBURG/084W</t>
  </si>
  <si>
    <t>ONE OLYMPUS/080W</t>
  </si>
  <si>
    <t>Tue 9th Jun 2026</t>
  </si>
  <si>
    <t>SEASPAN BENEFACTOR/075W</t>
  </si>
  <si>
    <t>TBA/TBA 1</t>
  </si>
  <si>
    <t>TBA/TBA 2</t>
  </si>
  <si>
    <t>TBA/TBA 3</t>
  </si>
  <si>
    <t>TBA/TBA 4</t>
  </si>
  <si>
    <t>Fri 24th Apr 2026/ 12:00:00 GMT-7</t>
  </si>
  <si>
    <t>Tue 5th May 2026</t>
  </si>
  <si>
    <t>Fri 1st May 2026/ 12:00:00 GMT-7</t>
  </si>
  <si>
    <t>Tue 12th May 2026</t>
  </si>
  <si>
    <t>Fri 8th May 2026/ 12:00:00 GMT-7</t>
  </si>
  <si>
    <t>Tue 19th May 2026</t>
  </si>
  <si>
    <t>Sat 6th Jun 2026</t>
  </si>
  <si>
    <t>Fri 15th May 2026/ 12:00:00 GMT-7</t>
  </si>
  <si>
    <t>Tue 26th May 2026</t>
  </si>
  <si>
    <t>Sat 13th Jun 2026</t>
  </si>
  <si>
    <t>Fri 22nd May 2026/ 12:00:00 GMT-7</t>
  </si>
  <si>
    <t>Tue 2nd Jun 2026</t>
  </si>
  <si>
    <t>Sat 20th Jun 2026</t>
  </si>
  <si>
    <t>Fri 29th May 2026/ 12:00:00 GMT-7</t>
  </si>
  <si>
    <t>Sat 27th Jun 2026</t>
  </si>
  <si>
    <t>Fri 5th Jun 2026/ 12:00:00 GMT-7</t>
  </si>
  <si>
    <t>Tue 16th Jun 2026</t>
  </si>
  <si>
    <t>Sat 4th Jul 2026</t>
  </si>
  <si>
    <t>TBA/TBA 5</t>
  </si>
  <si>
    <t>TBA/TBA 6</t>
  </si>
  <si>
    <t>Mon 20th Apr 2026/ 12:00:00 GMT-7</t>
  </si>
  <si>
    <t>Wed 29th Apr 2026</t>
  </si>
  <si>
    <t>Wed 20th May 2026</t>
  </si>
  <si>
    <t>Fri 12th Jun 2026/ 12:00:00 GMT-7</t>
  </si>
  <si>
    <t>Tue 23rd Jun 2026</t>
  </si>
  <si>
    <t>Sat 11th Jul 2026</t>
  </si>
  <si>
    <t>Fri 19th Jun 2026/ 12:00:00 GMT-7</t>
  </si>
  <si>
    <t>Tue 30th Jun 2026</t>
  </si>
  <si>
    <t>Sat 18th Jul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</si>
</sst>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5" fillId="0" borderId="0"/>
  </cellStyleXfs>
  <cellXfs count="48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0" fillId="3" borderId="9" xfId="1" applyNumberFormat="1" applyFont="1" applyFill="1" applyBorder="1" applyAlignment="1">
      <alignment horizontal="center" vertical="center" wrapText="1"/>
    </xf>
    <xf numFmtId="0" fontId="10" fillId="3" borderId="10" xfId="1" applyNumberFormat="1" applyFont="1" applyFill="1" applyBorder="1" applyAlignment="1">
      <alignment horizontal="center" vertical="center" wrapText="1"/>
    </xf>
    <xf numFmtId="0" fontId="10" fillId="3" borderId="11" xfId="1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4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178" fontId="12" fillId="0" borderId="14" xfId="0" applyNumberFormat="1" applyFont="1" applyFill="1" applyBorder="1" applyAlignment="1">
      <alignment horizontal="center" vertical="center" wrapText="1"/>
    </xf>
    <xf numFmtId="178" fontId="12" fillId="0" borderId="15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178" fontId="12" fillId="0" borderId="13" xfId="0" applyNumberFormat="1" applyFont="1" applyBorder="1" applyAlignment="1">
      <alignment horizontal="center" vertical="center" wrapText="1"/>
    </xf>
    <xf numFmtId="178" fontId="12" fillId="0" borderId="8" xfId="0" applyNumberFormat="1" applyFont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178" fontId="12" fillId="0" borderId="17" xfId="0" applyNumberFormat="1" applyFont="1" applyBorder="1" applyAlignment="1">
      <alignment horizontal="center" vertical="center" wrapText="1"/>
    </xf>
    <xf numFmtId="178" fontId="12" fillId="0" borderId="18" xfId="0" applyNumberFormat="1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5" fillId="0" borderId="0" xfId="3" applyAlignment="1">
      <alignment horizontal="center" wrapText="1"/>
    </xf>
    <xf numFmtId="0" fontId="15" fillId="0" borderId="0" xfId="3" applyAlignment="1">
      <alignment horizontal="center" wrapText="1"/>
    </xf>
  </cellXfs>
  <cellStyles count="4">
    <cellStyle name="標準" xfId="0" builtinId="0"/>
    <cellStyle name="標準 2" xfId="1" xr:uid="{00000000-0005-0000-0000-000001000000}"/>
    <cellStyle name="標準 3" xfId="3" xr:uid="{5116A8FC-E144-49B1-8C05-57FD1D0F188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119062</xdr:colOff>
      <xdr:row>1</xdr:row>
      <xdr:rowOff>518579</xdr:rowOff>
    </xdr:from>
    <xdr:to>
      <xdr:col>2</xdr:col>
      <xdr:colOff>47624</xdr:colOff>
      <xdr:row>2</xdr:row>
      <xdr:rowOff>626921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19062" y="1875892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Origin:Los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Angeles, USA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547693</xdr:colOff>
      <xdr:row>15</xdr:row>
      <xdr:rowOff>166686</xdr:rowOff>
    </xdr:from>
    <xdr:to>
      <xdr:col>5</xdr:col>
      <xdr:colOff>2071689</xdr:colOff>
      <xdr:row>17</xdr:row>
      <xdr:rowOff>214309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547693" y="11310936"/>
          <a:ext cx="16811621" cy="147637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view="pageBreakPreview" zoomScale="40" zoomScaleNormal="100" zoomScaleSheetLayoutView="40" workbookViewId="0">
      <selection activeCell="F15" sqref="F15"/>
    </sheetView>
  </sheetViews>
  <sheetFormatPr defaultRowHeight="18.75"/>
  <cols>
    <col min="1" max="1" width="78.75" customWidth="1"/>
    <col min="2" max="2" width="22" customWidth="1"/>
    <col min="3" max="3" width="30.625" customWidth="1"/>
    <col min="4" max="4" width="38.625" customWidth="1"/>
    <col min="5" max="6" width="30.625" customWidth="1"/>
    <col min="7" max="7" width="8.875" customWidth="1"/>
    <col min="8" max="8" width="9.75" customWidth="1"/>
    <col min="9" max="9" width="34.875" customWidth="1"/>
    <col min="10" max="15" width="34.875" hidden="1" customWidth="1"/>
    <col min="16" max="16" width="13.375" customWidth="1"/>
    <col min="17" max="17" width="15.875" customWidth="1"/>
  </cols>
  <sheetData>
    <row r="1" spans="1:15" s="2" customFormat="1" ht="106.9" customHeight="1">
      <c r="A1" s="15" t="s">
        <v>8</v>
      </c>
      <c r="B1" s="1"/>
      <c r="C1" s="1"/>
      <c r="D1" s="16"/>
      <c r="E1" s="45" t="s">
        <v>0</v>
      </c>
      <c r="F1" s="45"/>
      <c r="G1" s="45"/>
      <c r="H1" s="28"/>
      <c r="J1" s="3"/>
      <c r="K1" s="3"/>
      <c r="L1" s="3"/>
      <c r="M1" s="3"/>
      <c r="N1" s="3"/>
    </row>
    <row r="2" spans="1:15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5" s="3" customFormat="1" ht="57" customHeight="1" thickBot="1">
      <c r="A3" s="6"/>
      <c r="B3" s="7"/>
      <c r="C3" s="7"/>
      <c r="D3" s="8"/>
      <c r="E3" s="9"/>
      <c r="F3" s="21">
        <v>46132</v>
      </c>
      <c r="G3" s="23" t="s">
        <v>10</v>
      </c>
      <c r="H3" s="10"/>
    </row>
    <row r="4" spans="1:15" s="3" customFormat="1" ht="57" customHeight="1">
      <c r="A4" s="41" t="s">
        <v>4</v>
      </c>
      <c r="B4" s="43" t="s">
        <v>6</v>
      </c>
      <c r="C4" s="43" t="s">
        <v>7</v>
      </c>
      <c r="D4" s="22" t="s">
        <v>9</v>
      </c>
      <c r="E4" s="24" t="s">
        <v>1</v>
      </c>
      <c r="F4" s="25" t="s">
        <v>2</v>
      </c>
      <c r="G4" s="13"/>
      <c r="H4" s="11"/>
    </row>
    <row r="5" spans="1:15" s="11" customFormat="1" ht="39.75" customHeight="1" thickBot="1">
      <c r="A5" s="42"/>
      <c r="B5" s="44"/>
      <c r="C5" s="44"/>
      <c r="D5" s="18" t="s">
        <v>3</v>
      </c>
      <c r="E5" s="26" t="s">
        <v>5</v>
      </c>
      <c r="F5" s="19" t="s">
        <v>5</v>
      </c>
      <c r="G5" s="13"/>
      <c r="J5" s="3"/>
      <c r="K5" s="3"/>
      <c r="L5" s="3"/>
      <c r="M5" s="3"/>
      <c r="N5" s="3"/>
    </row>
    <row r="6" spans="1:15" s="3" customFormat="1" ht="57" customHeight="1" thickBot="1">
      <c r="A6" s="29" t="str">
        <f>N6</f>
        <v>ONE ORPHEUS</v>
      </c>
      <c r="B6" s="30" t="str">
        <f>O6</f>
        <v>076W</v>
      </c>
      <c r="C6" s="34" t="str">
        <f>TEXT(DATE(VALUE(RIGHT(SUBSTITUTE(J6,"/ 12:00:00 GMT-7",""), 4)), MONTH(1&amp;MID(J6, FIND(" ",J6, 5) + 1, 3)), VALUE(MID(J6, FIND(" ",J6, 1) + 1, IF(ISNUMBER(VALUE(MID(J6, 6, 1))), 2, 1)))), "MM/DD")</f>
        <v>04/20</v>
      </c>
      <c r="D6" s="34" t="str">
        <f t="shared" ref="D6:E13" si="0">TEXT(DATE(VALUE(RIGHT(SUBSTITUTE(K6,"/ 12:00:00 GMT-7",""), 4)), MONTH(1&amp;MID(K6, FIND(" ",K6, 5) + 1, 3)), VALUE(MID(K6, FIND(" ",K6, 1) + 1, IF(ISNUMBER(VALUE(MID(K6, 6, 1))), 2, 1)))), "MM/DD")</f>
        <v>04/29</v>
      </c>
      <c r="E6" s="34" t="str">
        <f t="shared" si="0"/>
        <v>05/20</v>
      </c>
      <c r="F6" s="31">
        <f>E6+3</f>
        <v>46165</v>
      </c>
      <c r="G6" s="14"/>
      <c r="J6" s="47" t="s">
        <v>41</v>
      </c>
      <c r="K6" s="47" t="s">
        <v>42</v>
      </c>
      <c r="L6" s="47" t="s">
        <v>43</v>
      </c>
      <c r="M6" s="46" t="s">
        <v>12</v>
      </c>
      <c r="N6" s="40" t="str">
        <f>LEFT(M6,FIND("/",M6)-1)</f>
        <v>ONE ORPHEUS</v>
      </c>
      <c r="O6" s="40" t="str">
        <f>MID(M6,FIND("/",M6)+1,LEN(M6)-FIND("/",M6))</f>
        <v>076W</v>
      </c>
    </row>
    <row r="7" spans="1:15" s="3" customFormat="1" ht="57" customHeight="1" thickBot="1">
      <c r="A7" s="27" t="str">
        <f t="shared" ref="A7:A13" si="1">N7</f>
        <v>ONE HAMBURG</v>
      </c>
      <c r="B7" s="20" t="str">
        <f t="shared" ref="B7:B13" si="2">O7</f>
        <v>084W</v>
      </c>
      <c r="C7" s="35" t="str">
        <f t="shared" ref="C7:C13" si="3">TEXT(DATE(VALUE(RIGHT(SUBSTITUTE(J7,"/ 12:00:00 GMT-7",""), 4)), MONTH(1&amp;MID(J7, FIND(" ",J7, 5) + 1, 3)), VALUE(MID(J7, FIND(" ",J7, 1) + 1, IF(ISNUMBER(VALUE(MID(J7, 6, 1))), 2, 1)))), "MM/DD")</f>
        <v>04/24</v>
      </c>
      <c r="D7" s="35" t="str">
        <f t="shared" si="0"/>
        <v>05/05</v>
      </c>
      <c r="E7" s="35" t="str">
        <f t="shared" si="0"/>
        <v>05/26</v>
      </c>
      <c r="F7" s="32">
        <f>E7+3</f>
        <v>46171</v>
      </c>
      <c r="G7" s="14"/>
      <c r="J7" s="47" t="s">
        <v>21</v>
      </c>
      <c r="K7" s="47" t="s">
        <v>22</v>
      </c>
      <c r="L7" s="47" t="s">
        <v>29</v>
      </c>
      <c r="M7" s="46" t="s">
        <v>13</v>
      </c>
      <c r="N7" s="40" t="str">
        <f t="shared" ref="N7:N10" si="4">LEFT(M7,FIND("/",M7)-1)</f>
        <v>ONE HAMBURG</v>
      </c>
      <c r="O7" s="40" t="str">
        <f t="shared" ref="O7:O10" si="5">MID(M7,FIND("/",M7)+1,LEN(M7)-FIND("/",M7))</f>
        <v>084W</v>
      </c>
    </row>
    <row r="8" spans="1:15" s="3" customFormat="1" ht="57" customHeight="1" thickBot="1">
      <c r="A8" s="27" t="str">
        <f t="shared" si="1"/>
        <v>SEASPAN BENEFACTOR</v>
      </c>
      <c r="B8" s="20" t="str">
        <f t="shared" si="2"/>
        <v>075W</v>
      </c>
      <c r="C8" s="35" t="str">
        <f t="shared" si="3"/>
        <v>05/01</v>
      </c>
      <c r="D8" s="35" t="str">
        <f t="shared" si="0"/>
        <v>05/12</v>
      </c>
      <c r="E8" s="35" t="str">
        <f t="shared" si="0"/>
        <v>05/29</v>
      </c>
      <c r="F8" s="32">
        <f t="shared" ref="F8:F15" si="6">E8+3</f>
        <v>46174</v>
      </c>
      <c r="G8" s="14"/>
      <c r="J8" s="47" t="s">
        <v>23</v>
      </c>
      <c r="K8" s="47" t="s">
        <v>24</v>
      </c>
      <c r="L8" s="47" t="s">
        <v>11</v>
      </c>
      <c r="M8" s="46" t="s">
        <v>16</v>
      </c>
      <c r="N8" s="40" t="str">
        <f t="shared" si="4"/>
        <v>SEASPAN BENEFACTOR</v>
      </c>
      <c r="O8" s="40" t="str">
        <f t="shared" si="5"/>
        <v>075W</v>
      </c>
    </row>
    <row r="9" spans="1:15" s="3" customFormat="1" ht="57" customHeight="1" thickBot="1">
      <c r="A9" s="27" t="str">
        <f t="shared" si="1"/>
        <v>ONE OLYMPUS</v>
      </c>
      <c r="B9" s="20" t="str">
        <f t="shared" si="2"/>
        <v>080W</v>
      </c>
      <c r="C9" s="35" t="str">
        <f t="shared" si="3"/>
        <v>05/08</v>
      </c>
      <c r="D9" s="35" t="str">
        <f t="shared" si="0"/>
        <v>05/19</v>
      </c>
      <c r="E9" s="35" t="str">
        <f t="shared" si="0"/>
        <v>06/06</v>
      </c>
      <c r="F9" s="32">
        <f>E9+4</f>
        <v>46183</v>
      </c>
      <c r="G9" s="14"/>
      <c r="J9" s="47" t="s">
        <v>25</v>
      </c>
      <c r="K9" s="47" t="s">
        <v>26</v>
      </c>
      <c r="L9" s="47" t="s">
        <v>27</v>
      </c>
      <c r="M9" s="46" t="s">
        <v>14</v>
      </c>
      <c r="N9" s="40" t="str">
        <f t="shared" si="4"/>
        <v>ONE OLYMPUS</v>
      </c>
      <c r="O9" s="40" t="str">
        <f t="shared" si="5"/>
        <v>080W</v>
      </c>
    </row>
    <row r="10" spans="1:15" s="3" customFormat="1" ht="57" customHeight="1" thickBot="1">
      <c r="A10" s="33" t="str">
        <f t="shared" si="1"/>
        <v>TBA</v>
      </c>
      <c r="B10" s="20" t="str">
        <f t="shared" si="2"/>
        <v>TBA 1</v>
      </c>
      <c r="C10" s="35" t="str">
        <f t="shared" si="3"/>
        <v>05/15</v>
      </c>
      <c r="D10" s="35" t="str">
        <f t="shared" si="0"/>
        <v>05/26</v>
      </c>
      <c r="E10" s="35" t="str">
        <f t="shared" si="0"/>
        <v>06/13</v>
      </c>
      <c r="F10" s="32">
        <f t="shared" ref="F10:F15" si="7">E10+4</f>
        <v>46190</v>
      </c>
      <c r="G10" s="14"/>
      <c r="J10" s="47" t="s">
        <v>28</v>
      </c>
      <c r="K10" s="47" t="s">
        <v>29</v>
      </c>
      <c r="L10" s="47" t="s">
        <v>30</v>
      </c>
      <c r="M10" s="46" t="s">
        <v>17</v>
      </c>
      <c r="N10" s="40" t="str">
        <f t="shared" si="4"/>
        <v>TBA</v>
      </c>
      <c r="O10" s="40" t="str">
        <f t="shared" si="5"/>
        <v>TBA 1</v>
      </c>
    </row>
    <row r="11" spans="1:15" s="3" customFormat="1" ht="57" customHeight="1" thickBot="1">
      <c r="A11" s="33" t="str">
        <f t="shared" si="1"/>
        <v>TBA</v>
      </c>
      <c r="B11" s="20" t="str">
        <f t="shared" si="2"/>
        <v>TBA 2</v>
      </c>
      <c r="C11" s="35" t="str">
        <f t="shared" si="3"/>
        <v>05/22</v>
      </c>
      <c r="D11" s="35" t="str">
        <f t="shared" si="0"/>
        <v>06/02</v>
      </c>
      <c r="E11" s="35" t="str">
        <f t="shared" si="0"/>
        <v>06/20</v>
      </c>
      <c r="F11" s="32">
        <f t="shared" si="7"/>
        <v>46197</v>
      </c>
      <c r="G11" s="14"/>
      <c r="J11" s="47" t="s">
        <v>31</v>
      </c>
      <c r="K11" s="47" t="s">
        <v>32</v>
      </c>
      <c r="L11" s="47" t="s">
        <v>33</v>
      </c>
      <c r="M11" s="46" t="s">
        <v>18</v>
      </c>
      <c r="N11" s="40" t="str">
        <f t="shared" ref="N11:N13" si="8">LEFT(M11,FIND("/",M11)-1)</f>
        <v>TBA</v>
      </c>
      <c r="O11" s="40" t="str">
        <f t="shared" ref="O11:O13" si="9">MID(M11,FIND("/",M11)+1,LEN(M11)-FIND("/",M11))</f>
        <v>TBA 2</v>
      </c>
    </row>
    <row r="12" spans="1:15" s="3" customFormat="1" ht="57" customHeight="1" thickBot="1">
      <c r="A12" s="33" t="str">
        <f t="shared" si="1"/>
        <v>TBA</v>
      </c>
      <c r="B12" s="20" t="str">
        <f t="shared" si="2"/>
        <v>TBA 3</v>
      </c>
      <c r="C12" s="35" t="str">
        <f t="shared" si="3"/>
        <v>05/29</v>
      </c>
      <c r="D12" s="35" t="str">
        <f t="shared" si="0"/>
        <v>06/09</v>
      </c>
      <c r="E12" s="35" t="str">
        <f t="shared" si="0"/>
        <v>06/27</v>
      </c>
      <c r="F12" s="32">
        <f t="shared" si="7"/>
        <v>46204</v>
      </c>
      <c r="G12" s="14"/>
      <c r="J12" s="47" t="s">
        <v>34</v>
      </c>
      <c r="K12" s="47" t="s">
        <v>15</v>
      </c>
      <c r="L12" s="47" t="s">
        <v>35</v>
      </c>
      <c r="M12" s="46" t="s">
        <v>19</v>
      </c>
      <c r="N12" s="40" t="str">
        <f t="shared" si="8"/>
        <v>TBA</v>
      </c>
      <c r="O12" s="40" t="str">
        <f t="shared" si="9"/>
        <v>TBA 3</v>
      </c>
    </row>
    <row r="13" spans="1:15" s="3" customFormat="1" ht="57" customHeight="1" thickBot="1">
      <c r="A13" s="33" t="str">
        <f t="shared" si="1"/>
        <v>TBA</v>
      </c>
      <c r="B13" s="20" t="str">
        <f t="shared" si="2"/>
        <v>TBA 4</v>
      </c>
      <c r="C13" s="35" t="str">
        <f t="shared" si="3"/>
        <v>06/05</v>
      </c>
      <c r="D13" s="35" t="str">
        <f t="shared" si="0"/>
        <v>06/16</v>
      </c>
      <c r="E13" s="35" t="str">
        <f t="shared" si="0"/>
        <v>07/04</v>
      </c>
      <c r="F13" s="32">
        <f>E13+4</f>
        <v>46211</v>
      </c>
      <c r="G13" s="14"/>
      <c r="J13" s="47" t="s">
        <v>36</v>
      </c>
      <c r="K13" s="47" t="s">
        <v>37</v>
      </c>
      <c r="L13" s="47" t="s">
        <v>38</v>
      </c>
      <c r="M13" s="46" t="s">
        <v>20</v>
      </c>
      <c r="N13" s="40" t="str">
        <f t="shared" si="8"/>
        <v>TBA</v>
      </c>
      <c r="O13" s="40" t="str">
        <f t="shared" si="9"/>
        <v>TBA 4</v>
      </c>
    </row>
    <row r="14" spans="1:15" s="3" customFormat="1" ht="57" customHeight="1" thickBot="1">
      <c r="A14" s="33" t="str">
        <f t="shared" ref="A14" si="10">N14</f>
        <v>TBA</v>
      </c>
      <c r="B14" s="20" t="str">
        <f t="shared" ref="B14" si="11">O14</f>
        <v>TBA 5</v>
      </c>
      <c r="C14" s="35" t="str">
        <f t="shared" ref="C14" si="12">TEXT(DATE(VALUE(RIGHT(SUBSTITUTE(J14,"/ 12:00:00 GMT-7",""), 4)), MONTH(1&amp;MID(J14, FIND(" ",J14, 5) + 1, 3)), VALUE(MID(J14, FIND(" ",J14, 1) + 1, IF(ISNUMBER(VALUE(MID(J14, 6, 1))), 2, 1)))), "MM/DD")</f>
        <v>06/12</v>
      </c>
      <c r="D14" s="35" t="str">
        <f t="shared" ref="D14" si="13">TEXT(DATE(VALUE(RIGHT(SUBSTITUTE(K14,"/ 12:00:00 GMT-7",""), 4)), MONTH(1&amp;MID(K14, FIND(" ",K14, 5) + 1, 3)), VALUE(MID(K14, FIND(" ",K14, 1) + 1, IF(ISNUMBER(VALUE(MID(K14, 6, 1))), 2, 1)))), "MM/DD")</f>
        <v>06/23</v>
      </c>
      <c r="E14" s="35" t="str">
        <f t="shared" ref="E14" si="14">TEXT(DATE(VALUE(RIGHT(SUBSTITUTE(L14,"/ 12:00:00 GMT-7",""), 4)), MONTH(1&amp;MID(L14, FIND(" ",L14, 5) + 1, 3)), VALUE(MID(L14, FIND(" ",L14, 1) + 1, IF(ISNUMBER(VALUE(MID(L14, 6, 1))), 2, 1)))), "MM/DD")</f>
        <v>07/11</v>
      </c>
      <c r="F14" s="32">
        <f t="shared" si="7"/>
        <v>46218</v>
      </c>
      <c r="G14" s="14"/>
      <c r="J14" s="47" t="s">
        <v>44</v>
      </c>
      <c r="K14" s="47" t="s">
        <v>45</v>
      </c>
      <c r="L14" s="47" t="s">
        <v>46</v>
      </c>
      <c r="M14" s="46" t="s">
        <v>39</v>
      </c>
      <c r="N14" s="40" t="str">
        <f t="shared" ref="N14" si="15">LEFT(M14,FIND("/",M14)-1)</f>
        <v>TBA</v>
      </c>
      <c r="O14" s="40" t="str">
        <f t="shared" ref="O14" si="16">MID(M14,FIND("/",M14)+1,LEN(M14)-FIND("/",M14))</f>
        <v>TBA 5</v>
      </c>
    </row>
    <row r="15" spans="1:15" s="3" customFormat="1" ht="57" customHeight="1" thickBot="1">
      <c r="A15" s="36" t="str">
        <f t="shared" ref="A15" si="17">N15</f>
        <v>TBA</v>
      </c>
      <c r="B15" s="37" t="str">
        <f t="shared" ref="B15" si="18">O15</f>
        <v>TBA 6</v>
      </c>
      <c r="C15" s="38" t="str">
        <f t="shared" ref="C15" si="19">TEXT(DATE(VALUE(RIGHT(SUBSTITUTE(J15,"/ 12:00:00 GMT-7",""), 4)), MONTH(1&amp;MID(J15, FIND(" ",J15, 5) + 1, 3)), VALUE(MID(J15, FIND(" ",J15, 1) + 1, IF(ISNUMBER(VALUE(MID(J15, 6, 1))), 2, 1)))), "MM/DD")</f>
        <v>06/19</v>
      </c>
      <c r="D15" s="38" t="str">
        <f t="shared" ref="D15" si="20">TEXT(DATE(VALUE(RIGHT(SUBSTITUTE(K15,"/ 12:00:00 GMT-7",""), 4)), MONTH(1&amp;MID(K15, FIND(" ",K15, 5) + 1, 3)), VALUE(MID(K15, FIND(" ",K15, 1) + 1, IF(ISNUMBER(VALUE(MID(K15, 6, 1))), 2, 1)))), "MM/DD")</f>
        <v>06/30</v>
      </c>
      <c r="E15" s="38" t="str">
        <f t="shared" ref="E15" si="21">TEXT(DATE(VALUE(RIGHT(SUBSTITUTE(L15,"/ 12:00:00 GMT-7",""), 4)), MONTH(1&amp;MID(L15, FIND(" ",L15, 5) + 1, 3)), VALUE(MID(L15, FIND(" ",L15, 1) + 1, IF(ISNUMBER(VALUE(MID(L15, 6, 1))), 2, 1)))), "MM/DD")</f>
        <v>07/18</v>
      </c>
      <c r="F15" s="39">
        <f t="shared" si="7"/>
        <v>46225</v>
      </c>
      <c r="G15" s="14"/>
      <c r="J15" s="47" t="s">
        <v>47</v>
      </c>
      <c r="K15" s="47" t="s">
        <v>48</v>
      </c>
      <c r="L15" s="47" t="s">
        <v>49</v>
      </c>
      <c r="M15" s="46" t="s">
        <v>40</v>
      </c>
      <c r="N15" s="40" t="str">
        <f t="shared" ref="N15" si="22">LEFT(M15,FIND("/",M15)-1)</f>
        <v>TBA</v>
      </c>
      <c r="O15" s="40" t="str">
        <f t="shared" ref="O15" si="23">MID(M15,FIND("/",M15)+1,LEN(M15)-FIND("/",M15))</f>
        <v>TBA 6</v>
      </c>
    </row>
    <row r="16" spans="1:15" s="3" customFormat="1" ht="57" customHeight="1">
      <c r="A16" s="14"/>
      <c r="B16" s="14"/>
      <c r="C16" s="17"/>
      <c r="D16" s="17"/>
      <c r="E16" s="17"/>
      <c r="F16" s="17"/>
      <c r="G16" s="14"/>
    </row>
    <row r="17" spans="1:8" s="3" customFormat="1" ht="57" customHeight="1">
      <c r="A17" s="14"/>
      <c r="B17" s="14"/>
      <c r="C17" s="17"/>
      <c r="D17" s="17"/>
      <c r="E17" s="17"/>
      <c r="F17" s="17"/>
      <c r="G17" s="14"/>
    </row>
    <row r="18" spans="1:8" s="3" customFormat="1" ht="57" customHeight="1">
      <c r="A18" s="14"/>
      <c r="B18" s="14"/>
      <c r="C18" s="17"/>
      <c r="D18" s="17"/>
      <c r="E18" s="17"/>
      <c r="F18" s="17"/>
      <c r="G18" s="14"/>
    </row>
    <row r="19" spans="1:8" s="3" customFormat="1" ht="57" customHeight="1">
      <c r="A19" s="14"/>
      <c r="B19" s="14"/>
      <c r="C19" s="17"/>
      <c r="D19" s="17"/>
      <c r="E19" s="17"/>
      <c r="F19" s="17"/>
      <c r="G19" s="14"/>
    </row>
    <row r="20" spans="1:8" s="3" customFormat="1" ht="57" customHeight="1">
      <c r="A20" s="14"/>
      <c r="B20" s="14"/>
      <c r="C20" s="17"/>
      <c r="D20" s="17"/>
      <c r="E20" s="17"/>
      <c r="F20" s="17"/>
      <c r="G20" s="14"/>
      <c r="H20" s="2"/>
    </row>
    <row r="21" spans="1:8" s="3" customFormat="1" ht="57" customHeight="1">
      <c r="A21" s="14"/>
      <c r="B21" s="14"/>
      <c r="C21" s="17"/>
      <c r="D21" s="17"/>
      <c r="E21" s="17"/>
      <c r="F21" s="17"/>
      <c r="G21" s="14"/>
      <c r="H21" s="2"/>
    </row>
    <row r="22" spans="1:8" s="3" customFormat="1" ht="57" customHeight="1">
      <c r="A22" s="14"/>
      <c r="B22" s="14"/>
      <c r="C22" s="17"/>
      <c r="D22" s="17"/>
      <c r="E22" s="17"/>
      <c r="F22" s="17"/>
      <c r="G22" s="14"/>
      <c r="H22" s="2"/>
    </row>
    <row r="23" spans="1:8" s="3" customFormat="1" ht="57" customHeight="1">
      <c r="A23" s="14"/>
      <c r="B23" s="14"/>
      <c r="C23" s="17"/>
      <c r="D23" s="17"/>
      <c r="E23" s="17"/>
      <c r="F23" s="17"/>
      <c r="G23" s="14"/>
      <c r="H23" s="2"/>
    </row>
    <row r="24" spans="1:8" s="3" customFormat="1" ht="57" customHeight="1">
      <c r="A24" s="14"/>
      <c r="B24" s="14"/>
      <c r="C24" s="17"/>
      <c r="D24" s="17"/>
      <c r="E24" s="17"/>
      <c r="F24" s="17"/>
      <c r="G24" s="14"/>
      <c r="H24" s="2"/>
    </row>
    <row r="25" spans="1:8" s="3" customFormat="1" ht="57" customHeight="1">
      <c r="A25" s="14"/>
      <c r="B25" s="14"/>
      <c r="D25" s="17"/>
      <c r="E25" s="17"/>
      <c r="F25" s="17"/>
      <c r="G25" s="14"/>
      <c r="H25" s="2"/>
    </row>
    <row r="26" spans="1:8" s="3" customFormat="1" ht="57" customHeight="1">
      <c r="A26" s="14"/>
      <c r="B26" s="14"/>
      <c r="C26" s="17"/>
      <c r="D26" s="17"/>
      <c r="E26" s="17"/>
      <c r="F26" s="17"/>
      <c r="G26" s="14"/>
      <c r="H26" s="2"/>
    </row>
    <row r="27" spans="1:8" s="3" customFormat="1" ht="57" customHeight="1">
      <c r="A27" s="14"/>
      <c r="B27" s="14"/>
      <c r="C27" s="17"/>
      <c r="D27" s="17"/>
      <c r="E27" s="17"/>
      <c r="F27" s="17"/>
      <c r="G27" s="14"/>
      <c r="H27" s="2"/>
    </row>
    <row r="28" spans="1:8" s="3" customFormat="1" ht="57" customHeight="1">
      <c r="A28" s="12"/>
      <c r="B28" s="2"/>
      <c r="C28" s="2"/>
      <c r="D28" s="2"/>
      <c r="E28" s="2"/>
      <c r="F28" s="2"/>
      <c r="G28" s="2"/>
      <c r="H28" s="2"/>
    </row>
    <row r="29" spans="1:8" s="3" customFormat="1" ht="57" customHeight="1">
      <c r="A29" s="12"/>
      <c r="B29" s="2"/>
      <c r="C29" s="2"/>
      <c r="D29" s="2"/>
      <c r="E29" s="2"/>
      <c r="F29" s="2"/>
      <c r="G29" s="2"/>
      <c r="H29" s="2"/>
    </row>
    <row r="30" spans="1:8" s="3" customFormat="1" ht="57" customHeight="1"/>
  </sheetData>
  <mergeCells count="4">
    <mergeCell ref="A4:A5"/>
    <mergeCell ref="B4:B5"/>
    <mergeCell ref="C4:C5"/>
    <mergeCell ref="E1:G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2026-03-19T02:41:22Z</cp:lastPrinted>
  <dcterms:created xsi:type="dcterms:W3CDTF">2023-07-06T02:11:36Z</dcterms:created>
  <dcterms:modified xsi:type="dcterms:W3CDTF">2026-04-20T05:52:50Z</dcterms:modified>
</cp:coreProperties>
</file>