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9DE025D8-29AA-45E7-B5FE-45A476372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E11" i="1"/>
  <c r="C12" i="1"/>
  <c r="I14" i="1"/>
  <c r="E14" i="1" s="1"/>
  <c r="I13" i="1"/>
  <c r="G13" i="1" s="1"/>
  <c r="H13" i="1" s="1"/>
  <c r="I12" i="1"/>
  <c r="I11" i="1"/>
  <c r="I10" i="1"/>
  <c r="B14" i="1"/>
  <c r="A14" i="1"/>
  <c r="B13" i="1"/>
  <c r="A13" i="1"/>
  <c r="B12" i="1"/>
  <c r="A12" i="1"/>
  <c r="B11" i="1"/>
  <c r="A11" i="1"/>
  <c r="B10" i="1"/>
  <c r="A10" i="1"/>
  <c r="F14" i="1" l="1"/>
  <c r="C14" i="1"/>
  <c r="D14" i="1" s="1"/>
  <c r="K13" i="1"/>
  <c r="L13" i="1" s="1"/>
  <c r="J13" i="1"/>
  <c r="K14" i="1"/>
  <c r="L14" i="1" s="1"/>
  <c r="J14" i="1"/>
  <c r="E13" i="1"/>
  <c r="G14" i="1"/>
  <c r="H14" i="1" s="1"/>
  <c r="C13" i="1" l="1"/>
  <c r="D13" i="1" s="1"/>
  <c r="F13" i="1"/>
  <c r="E12" i="1"/>
  <c r="E10" i="1"/>
  <c r="C10" i="1" s="1"/>
  <c r="K12" i="1"/>
  <c r="K11" i="1"/>
  <c r="K10" i="1"/>
  <c r="D12" i="1" l="1"/>
  <c r="G12" i="1"/>
  <c r="H12" i="1" s="1"/>
  <c r="J12" i="1"/>
  <c r="L12" i="1"/>
  <c r="L11" i="1"/>
  <c r="J11" i="1"/>
  <c r="G11" i="1"/>
  <c r="H11" i="1" s="1"/>
  <c r="F11" i="1"/>
  <c r="L10" i="1"/>
  <c r="J10" i="1"/>
  <c r="G10" i="1"/>
  <c r="H10" i="1" s="1"/>
  <c r="F10" i="1"/>
  <c r="D10" i="1" l="1"/>
  <c r="D11" i="1"/>
  <c r="F12" i="1"/>
</calcChain>
</file>

<file path=xl/sharedStrings.xml><?xml version="1.0" encoding="utf-8"?>
<sst xmlns="http://schemas.openxmlformats.org/spreadsheetml/2006/main" count="112" uniqueCount="71">
  <si>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</si>
  <si>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</si>
  <si>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</si>
  <si>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</si>
  <si>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</si>
  <si>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</si>
  <si>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</si>
  <si>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</si>
  <si>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</si>
  <si>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</si>
  <si>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</si>
  <si>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</si>
  <si>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</si>
  <si>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</si>
  <si>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</si>
  <si>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</si>
  <si>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</si>
  <si>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42 DAYS</t>
    <phoneticPr fontId="7"/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</si>
  <si>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</si>
  <si>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大阪市住之江区南港中6-7</t>
    <phoneticPr fontId="7"/>
  </si>
  <si>
    <t>NACCS：4IDC4</t>
    <phoneticPr fontId="7"/>
  </si>
  <si>
    <t>TEL : 06-6612-4020  FAX : 06-6612-7298</t>
    <phoneticPr fontId="7"/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</si>
  <si>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4"/>
  </si>
  <si>
    <t>兵庫県神戸市東灘区向洋町東3</t>
    <phoneticPr fontId="7"/>
  </si>
  <si>
    <t>NACCS：3GW22</t>
    <phoneticPr fontId="7"/>
  </si>
  <si>
    <t>TEL : 078-857-0340    FAX : 078-857-1376</t>
    <phoneticPr fontId="7"/>
  </si>
  <si>
    <t>055W</t>
  </si>
  <si>
    <t>SL</t>
    <phoneticPr fontId="3"/>
  </si>
  <si>
    <t>神戸 CFS</t>
    <rPh sb="0" eb="2">
      <t>コウベ</t>
    </rPh>
    <phoneticPr fontId="7"/>
  </si>
  <si>
    <t>大阪 CFS</t>
    <rPh sb="0" eb="2">
      <t>オオサカ</t>
    </rPh>
    <phoneticPr fontId="7"/>
  </si>
  <si>
    <t>DAIUN (OSA)</t>
  </si>
  <si>
    <t>KOBE</t>
  </si>
  <si>
    <t>HAMBURG</t>
  </si>
  <si>
    <t>2026/04/22 (水)</t>
  </si>
  <si>
    <t>2026/06/13 (土)</t>
  </si>
  <si>
    <t>2026/06/13 (土) ～ 2026/06/13 (土)</t>
  </si>
  <si>
    <t>「今後CFS CUT日は変更となる可能性があります。変更する場合は事前にお知らせいたします。」// (3/23) 本船/Voy NO.変更</t>
  </si>
  <si>
    <t>2026/04/28 (火)</t>
  </si>
  <si>
    <t>2026/04/29 (水)</t>
  </si>
  <si>
    <t>2026/06/20 (土)</t>
  </si>
  <si>
    <t>2026/06/20 (土) ～ 2026/06/20 (土)</t>
  </si>
  <si>
    <t>529W</t>
  </si>
  <si>
    <t>2026/04/27 (月)</t>
  </si>
  <si>
    <t>2026/05/05 (火)</t>
  </si>
  <si>
    <t>2026/05/06 (水)</t>
  </si>
  <si>
    <t>2026/06/27 (土)</t>
  </si>
  <si>
    <t>2026/06/27 (土) ～ 2026/06/27 (土)</t>
  </si>
  <si>
    <t>国内消防法該当品受託不可</t>
  </si>
  <si>
    <t>009W</t>
  </si>
  <si>
    <t>2026/05/01 (金)</t>
  </si>
  <si>
    <t>2026/05/12 (火)</t>
  </si>
  <si>
    <t>2026/05/13 (水)</t>
  </si>
  <si>
    <t>2026/07/04 (土)</t>
  </si>
  <si>
    <t>2026/07/04 (土) ～ 2026/07/04 (土)</t>
  </si>
  <si>
    <t>ADDISON</t>
  </si>
  <si>
    <t>057W</t>
  </si>
  <si>
    <t>2026/05/19 (火)</t>
  </si>
  <si>
    <t>2026/05/20 (水)</t>
  </si>
  <si>
    <t>2026/07/11 (土)</t>
  </si>
  <si>
    <t>2026/07/11 (土) ～ 2026/07/11 (土)</t>
  </si>
  <si>
    <t>AS CARLOTTA</t>
  </si>
  <si>
    <t>531W</t>
  </si>
  <si>
    <t>2026/05/26 (火)</t>
  </si>
  <si>
    <t>2026/05/27 (水)</t>
  </si>
  <si>
    <t>2026/07/18 (土)</t>
  </si>
  <si>
    <t>2026/07/18 (土) ～ 2026/07/18 (土)</t>
  </si>
  <si>
    <t>ROTTERDAM</t>
  </si>
  <si>
    <t>*１　国内消防法該当品および危険品受託不可</t>
    <phoneticPr fontId="3"/>
  </si>
  <si>
    <t>※ADDISON</t>
    <phoneticPr fontId="3"/>
  </si>
  <si>
    <t>★AS CARLOTTA*１</t>
    <phoneticPr fontId="3"/>
  </si>
  <si>
    <t>★ONE CLARA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</si>
</sst>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  <font>
      <b/>
      <sz val="30"/>
      <color rgb="FFFF0000"/>
      <name val="Meiryo UI"/>
      <family val="3"/>
      <charset val="128"/>
    </font>
    <font>
      <b/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/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176" fontId="27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10" xfId="1" applyFont="1" applyBorder="1" applyAlignment="1">
      <alignment horizontal="left" vertical="center"/>
    </xf>
    <xf numFmtId="0" fontId="33" fillId="0" borderId="11" xfId="1" applyFont="1" applyBorder="1" applyAlignment="1">
      <alignment vertical="center"/>
    </xf>
    <xf numFmtId="0" fontId="33" fillId="0" borderId="11" xfId="1" applyFont="1" applyBorder="1" applyAlignment="1">
      <alignment horizontal="left" vertical="center"/>
    </xf>
    <xf numFmtId="0" fontId="33" fillId="0" borderId="12" xfId="1" applyFont="1" applyBorder="1" applyAlignment="1">
      <alignment horizontal="right" vertical="center"/>
    </xf>
    <xf numFmtId="0" fontId="33" fillId="0" borderId="6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7" xfId="1" applyFont="1" applyBorder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0" fontId="33" fillId="0" borderId="0" xfId="1" applyFont="1" applyAlignment="1">
      <alignment vertical="center"/>
    </xf>
    <xf numFmtId="0" fontId="33" fillId="0" borderId="0" xfId="1" applyFont="1" applyAlignment="1">
      <alignment horizontal="left" vertical="center"/>
    </xf>
    <xf numFmtId="0" fontId="33" fillId="0" borderId="5" xfId="1" applyFont="1" applyBorder="1" applyAlignment="1">
      <alignment horizontal="right" vertical="center"/>
    </xf>
    <xf numFmtId="0" fontId="34" fillId="0" borderId="0" xfId="1" applyFont="1" applyFill="1" applyAlignment="1">
      <alignment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horizontal="right" vertical="center"/>
    </xf>
    <xf numFmtId="0" fontId="33" fillId="0" borderId="14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right" vertical="center"/>
    </xf>
    <xf numFmtId="0" fontId="35" fillId="0" borderId="24" xfId="11" applyFont="1" applyBorder="1" applyAlignment="1">
      <alignment vertical="center" wrapText="1" readingOrder="1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 wrapText="1"/>
    </xf>
    <xf numFmtId="0" fontId="24" fillId="0" borderId="26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177" fontId="20" fillId="3" borderId="16" xfId="1" applyNumberFormat="1" applyFont="1" applyFill="1" applyBorder="1" applyAlignment="1">
      <alignment horizontal="center" vertical="center"/>
    </xf>
    <xf numFmtId="177" fontId="14" fillId="3" borderId="16" xfId="1" applyNumberFormat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center" vertical="center" wrapText="1"/>
    </xf>
    <xf numFmtId="0" fontId="19" fillId="3" borderId="21" xfId="1" applyFont="1" applyFill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22" xfId="1" applyNumberFormat="1" applyFont="1" applyFill="1" applyBorder="1" applyAlignment="1">
      <alignment horizontal="center" vertical="center" wrapText="1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5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 wrapText="1"/>
    </xf>
    <xf numFmtId="0" fontId="28" fillId="0" borderId="25" xfId="11" applyBorder="1" applyAlignment="1">
      <alignment vertical="top" wrapText="1"/>
    </xf>
    <xf numFmtId="0" fontId="35" fillId="0" borderId="27" xfId="11" applyFont="1" applyBorder="1" applyAlignment="1">
      <alignment vertical="center" wrapText="1" readingOrder="1"/>
    </xf>
    <xf numFmtId="0" fontId="35" fillId="0" borderId="28" xfId="11" applyFont="1" applyBorder="1" applyAlignment="1">
      <alignment vertical="center" wrapText="1" readingOrder="1"/>
    </xf>
    <xf numFmtId="0" fontId="35" fillId="0" borderId="27" xfId="11" applyFont="1" applyBorder="1" applyAlignment="1">
      <alignment vertical="center" wrapText="1" readingOrder="1"/>
    </xf>
    <xf numFmtId="0" fontId="35" fillId="0" borderId="29" xfId="11" applyFont="1" applyBorder="1" applyAlignment="1">
      <alignment vertical="center" wrapText="1" readingOrder="1"/>
    </xf>
    <xf numFmtId="0" fontId="35" fillId="0" borderId="30" xfId="11" applyFont="1" applyBorder="1" applyAlignment="1">
      <alignment vertical="center" wrapText="1" readingOrder="1"/>
    </xf>
    <xf numFmtId="0" fontId="35" fillId="0" borderId="33" xfId="11" applyFont="1" applyBorder="1" applyAlignment="1">
      <alignment vertical="center" wrapText="1" readingOrder="1"/>
    </xf>
    <xf numFmtId="0" fontId="28" fillId="0" borderId="34" xfId="11" applyBorder="1" applyAlignment="1">
      <alignment vertical="top" wrapText="1"/>
    </xf>
    <xf numFmtId="0" fontId="28" fillId="0" borderId="35" xfId="11" applyBorder="1" applyAlignment="1">
      <alignment vertical="top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12" fillId="0" borderId="0" xfId="1" applyFont="1" applyBorder="1" applyAlignment="1"/>
    <xf numFmtId="0" fontId="35" fillId="0" borderId="0" xfId="11" applyFont="1" applyBorder="1" applyAlignment="1">
      <alignment vertical="center" wrapText="1" readingOrder="1"/>
    </xf>
    <xf numFmtId="0" fontId="0" fillId="0" borderId="0" xfId="11" applyFont="1" applyBorder="1" applyAlignment="1">
      <alignment vertical="top" wrapText="1"/>
    </xf>
    <xf numFmtId="0" fontId="0" fillId="0" borderId="0" xfId="0" applyBorder="1">
      <alignment vertical="center"/>
    </xf>
    <xf numFmtId="0" fontId="36" fillId="0" borderId="17" xfId="1" applyFont="1" applyBorder="1" applyAlignment="1">
      <alignment horizontal="left" vertical="center" indent="1"/>
    </xf>
    <xf numFmtId="0" fontId="36" fillId="0" borderId="18" xfId="1" applyFont="1" applyBorder="1" applyAlignment="1">
      <alignment horizontal="center" vertical="center"/>
    </xf>
    <xf numFmtId="0" fontId="36" fillId="0" borderId="20" xfId="1" applyFont="1" applyBorder="1" applyAlignment="1">
      <alignment horizontal="left" vertical="center" indent="1"/>
    </xf>
    <xf numFmtId="0" fontId="36" fillId="0" borderId="15" xfId="1" applyFont="1" applyBorder="1" applyAlignment="1">
      <alignment horizontal="center" vertical="center"/>
    </xf>
    <xf numFmtId="178" fontId="36" fillId="0" borderId="18" xfId="1" applyNumberFormat="1" applyFont="1" applyBorder="1" applyAlignment="1" applyProtection="1">
      <alignment horizontal="center" vertical="center"/>
      <protection locked="0"/>
    </xf>
    <xf numFmtId="178" fontId="36" fillId="0" borderId="15" xfId="1" applyNumberFormat="1" applyFont="1" applyBorder="1" applyAlignment="1" applyProtection="1">
      <alignment horizontal="center" vertical="center"/>
      <protection locked="0"/>
    </xf>
    <xf numFmtId="178" fontId="36" fillId="0" borderId="19" xfId="1" applyNumberFormat="1" applyFont="1" applyBorder="1" applyAlignment="1" applyProtection="1">
      <alignment horizontal="center" vertical="center"/>
      <protection locked="0"/>
    </xf>
    <xf numFmtId="178" fontId="36" fillId="0" borderId="21" xfId="1" applyNumberFormat="1" applyFont="1" applyBorder="1" applyAlignment="1" applyProtection="1">
      <alignment horizontal="center" vertical="center"/>
      <protection locked="0"/>
    </xf>
    <xf numFmtId="0" fontId="28" fillId="0" borderId="25" xfId="11" applyFont="1" applyBorder="1" applyAlignment="1">
      <alignment vertical="top" wrapText="1"/>
    </xf>
    <xf numFmtId="0" fontId="35" fillId="0" borderId="27" xfId="11" applyFont="1" applyBorder="1" applyAlignment="1">
      <alignment vertical="center" wrapText="1" readingOrder="1"/>
    </xf>
    <xf numFmtId="0" fontId="28" fillId="0" borderId="34" xfId="11" applyFont="1" applyBorder="1" applyAlignment="1">
      <alignment vertical="top" wrapText="1"/>
    </xf>
    <xf numFmtId="0" fontId="28" fillId="0" borderId="35" xfId="11" applyFont="1" applyBorder="1" applyAlignment="1">
      <alignment vertical="top" wrapText="1"/>
    </xf>
    <xf numFmtId="0" fontId="28" fillId="0" borderId="31" xfId="11" applyFont="1" applyBorder="1" applyAlignment="1">
      <alignment vertical="top" wrapText="1"/>
    </xf>
    <xf numFmtId="0" fontId="28" fillId="0" borderId="32" xfId="11" applyFont="1" applyBorder="1" applyAlignment="1">
      <alignment vertical="top" wrapText="1"/>
    </xf>
    <xf numFmtId="0" fontId="36" fillId="0" borderId="22" xfId="1" applyFont="1" applyBorder="1" applyAlignment="1">
      <alignment horizontal="left" vertical="center" indent="1"/>
    </xf>
    <xf numFmtId="0" fontId="36" fillId="0" borderId="16" xfId="1" applyFont="1" applyBorder="1" applyAlignment="1">
      <alignment horizontal="center" vertical="center"/>
    </xf>
    <xf numFmtId="178" fontId="36" fillId="0" borderId="16" xfId="1" applyNumberFormat="1" applyFont="1" applyBorder="1" applyAlignment="1" applyProtection="1">
      <alignment horizontal="center" vertical="center"/>
      <protection locked="0"/>
    </xf>
    <xf numFmtId="178" fontId="36" fillId="0" borderId="23" xfId="1" applyNumberFormat="1" applyFont="1" applyBorder="1" applyAlignment="1" applyProtection="1">
      <alignment horizontal="center" vertical="center"/>
      <protection locked="0"/>
    </xf>
    <xf numFmtId="0" fontId="36" fillId="0" borderId="14" xfId="1" applyFont="1" applyBorder="1" applyAlignment="1">
      <alignment horizontal="center" vertical="center"/>
    </xf>
    <xf numFmtId="178" fontId="36" fillId="0" borderId="14" xfId="1" applyNumberFormat="1" applyFont="1" applyBorder="1" applyAlignment="1" applyProtection="1">
      <alignment horizontal="center" vertical="center"/>
      <protection locked="0"/>
    </xf>
    <xf numFmtId="0" fontId="37" fillId="0" borderId="14" xfId="1" applyFont="1" applyBorder="1" applyAlignment="1">
      <alignment horizontal="left" vertical="center" indent="1"/>
    </xf>
    <xf numFmtId="178" fontId="38" fillId="0" borderId="15" xfId="1" applyNumberFormat="1" applyFont="1" applyBorder="1" applyAlignment="1" applyProtection="1">
      <alignment horizontal="center" vertical="center"/>
      <protection locked="0"/>
    </xf>
  </cellXfs>
  <cellStyles count="30">
    <cellStyle name="date_style" xfId="12" xr:uid="{00000000-0005-0000-0000-000000000000}"/>
    <cellStyle name="Normal" xfId="11" xr:uid="{00000000-0005-0000-0000-000001000000}"/>
    <cellStyle name="Normal 2" xfId="3" xr:uid="{00000000-0005-0000-0000-000002000000}"/>
    <cellStyle name="Normal_12 2 2" xfId="26" xr:uid="{00000000-0005-0000-0000-000003000000}"/>
    <cellStyle name="標準" xfId="0" builtinId="0"/>
    <cellStyle name="標準 10 2" xfId="21" xr:uid="{00000000-0005-0000-0000-000005000000}"/>
    <cellStyle name="標準 10 2 2 3 2 2" xfId="28" xr:uid="{00000000-0005-0000-0000-000006000000}"/>
    <cellStyle name="標準 10 2 3" xfId="16" xr:uid="{00000000-0005-0000-0000-000007000000}"/>
    <cellStyle name="標準 10 2 3 2 2 2" xfId="15" xr:uid="{00000000-0005-0000-0000-000008000000}"/>
    <cellStyle name="標準 18 2" xfId="20" xr:uid="{00000000-0005-0000-0000-000009000000}"/>
    <cellStyle name="標準 2" xfId="1" xr:uid="{00000000-0005-0000-0000-00000A000000}"/>
    <cellStyle name="標準 2 2" xfId="4" xr:uid="{00000000-0005-0000-0000-00000B000000}"/>
    <cellStyle name="標準 2 3" xfId="14" xr:uid="{00000000-0005-0000-0000-00000C000000}"/>
    <cellStyle name="標準 27 2" xfId="22" xr:uid="{00000000-0005-0000-0000-00000D000000}"/>
    <cellStyle name="標準 29 2" xfId="25" xr:uid="{00000000-0005-0000-0000-00000E000000}"/>
    <cellStyle name="標準 3" xfId="5" xr:uid="{00000000-0005-0000-0000-00000F000000}"/>
    <cellStyle name="標準 3 13" xfId="19" xr:uid="{00000000-0005-0000-0000-000010000000}"/>
    <cellStyle name="標準 3 13 2" xfId="17" xr:uid="{00000000-0005-0000-0000-000011000000}"/>
    <cellStyle name="標準 3 2 9" xfId="18" xr:uid="{00000000-0005-0000-0000-000012000000}"/>
    <cellStyle name="標準 30 2" xfId="23" xr:uid="{00000000-0005-0000-0000-000013000000}"/>
    <cellStyle name="標準 31" xfId="24" xr:uid="{00000000-0005-0000-0000-000014000000}"/>
    <cellStyle name="標準 34 2" xfId="27" xr:uid="{00000000-0005-0000-0000-000015000000}"/>
    <cellStyle name="標準 4" xfId="13" xr:uid="{00000000-0005-0000-0000-000016000000}"/>
    <cellStyle name="標準 5" xfId="29" xr:uid="{7CF40E30-6C14-4260-AD72-25A680CAAFDD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476251</xdr:colOff>
      <xdr:row>3</xdr:row>
      <xdr:rowOff>106157</xdr:rowOff>
    </xdr:from>
    <xdr:to>
      <xdr:col>16</xdr:col>
      <xdr:colOff>2690812</xdr:colOff>
      <xdr:row>10</xdr:row>
      <xdr:rowOff>642152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8439" y="3177970"/>
          <a:ext cx="4976811" cy="5346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925514</xdr:colOff>
      <xdr:row>11</xdr:row>
      <xdr:rowOff>206375</xdr:rowOff>
    </xdr:from>
    <xdr:to>
      <xdr:col>17</xdr:col>
      <xdr:colOff>473083</xdr:colOff>
      <xdr:row>27</xdr:row>
      <xdr:rowOff>261939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666327" y="8945563"/>
          <a:ext cx="8453444" cy="11318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773112</xdr:colOff>
      <xdr:row>5</xdr:row>
      <xdr:rowOff>469070</xdr:rowOff>
    </xdr:from>
    <xdr:ext cx="4132263" cy="203124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823237" y="5017258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6</xdr:col>
      <xdr:colOff>579436</xdr:colOff>
      <xdr:row>15</xdr:row>
      <xdr:rowOff>238538</xdr:rowOff>
    </xdr:from>
    <xdr:to>
      <xdr:col>10</xdr:col>
      <xdr:colOff>1333501</xdr:colOff>
      <xdr:row>17</xdr:row>
      <xdr:rowOff>261933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7186" y="12406726"/>
          <a:ext cx="5802315" cy="173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U31"/>
  <sheetViews>
    <sheetView tabSelected="1" view="pageBreakPreview" topLeftCell="A7" zoomScale="40" zoomScaleNormal="40" zoomScaleSheetLayoutView="40" zoomScalePageLayoutView="25" workbookViewId="0">
      <selection activeCell="C16" sqref="C16"/>
    </sheetView>
  </sheetViews>
  <sheetFormatPr defaultRowHeight="13.5" x14ac:dyDescent="0.15"/>
  <cols>
    <col min="1" max="1" width="72.62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style="102" customWidth="1"/>
    <col min="20" max="20" width="8.125" style="102" customWidth="1"/>
    <col min="21" max="21" width="15.875" style="102" customWidth="1"/>
    <col min="22" max="34" width="9" hidden="1" customWidth="1"/>
    <col min="35" max="47" width="0" hidden="1" customWidth="1"/>
  </cols>
  <sheetData>
    <row r="1" spans="1:47" s="4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0</v>
      </c>
      <c r="N1" s="76"/>
      <c r="O1" s="76"/>
      <c r="P1" s="76"/>
      <c r="Q1" s="76"/>
      <c r="R1" s="3"/>
      <c r="S1" s="97"/>
      <c r="T1" s="98"/>
      <c r="U1" s="98"/>
    </row>
    <row r="2" spans="1:47" s="4" customFormat="1" ht="48.75" customHeight="1" x14ac:dyDescent="0.25">
      <c r="S2" s="98"/>
      <c r="T2" s="98"/>
      <c r="U2" s="98"/>
    </row>
    <row r="3" spans="1:47" s="6" customFormat="1" ht="70.5" customHeight="1" x14ac:dyDescent="0.35">
      <c r="A3" s="77"/>
      <c r="B3" s="77"/>
      <c r="C3" s="77"/>
      <c r="D3" s="17"/>
      <c r="E3" s="5"/>
      <c r="F3" s="5"/>
      <c r="G3" s="5"/>
      <c r="H3" s="5"/>
      <c r="K3" s="5"/>
      <c r="L3" s="5"/>
      <c r="O3" s="9" t="s">
        <v>2</v>
      </c>
      <c r="P3" s="20">
        <v>46128</v>
      </c>
      <c r="Q3" s="16" t="s">
        <v>27</v>
      </c>
      <c r="S3" s="99"/>
      <c r="T3" s="99"/>
      <c r="U3" s="99"/>
    </row>
    <row r="4" spans="1:47" s="6" customFormat="1" ht="66" customHeight="1" x14ac:dyDescent="0.3">
      <c r="A4" s="7" t="s">
        <v>1</v>
      </c>
      <c r="B4" s="17"/>
      <c r="C4" s="17"/>
      <c r="D4" s="17"/>
      <c r="I4" s="8"/>
      <c r="J4" s="9"/>
      <c r="K4" s="78"/>
      <c r="L4" s="78"/>
      <c r="M4" s="10"/>
      <c r="S4" s="99"/>
      <c r="T4" s="99"/>
      <c r="U4" s="99"/>
    </row>
    <row r="5" spans="1:47" s="11" customFormat="1" ht="50.25" customHeight="1" x14ac:dyDescent="0.15">
      <c r="A5" s="79" t="s">
        <v>3</v>
      </c>
      <c r="B5" s="82" t="s">
        <v>4</v>
      </c>
      <c r="C5" s="82" t="s">
        <v>5</v>
      </c>
      <c r="D5" s="82"/>
      <c r="E5" s="82"/>
      <c r="F5" s="82"/>
      <c r="G5" s="85" t="s">
        <v>6</v>
      </c>
      <c r="H5" s="85"/>
      <c r="I5" s="82" t="s">
        <v>7</v>
      </c>
      <c r="J5" s="82"/>
      <c r="K5" s="85" t="s">
        <v>8</v>
      </c>
      <c r="L5" s="86"/>
      <c r="M5" s="18"/>
      <c r="N5" s="67"/>
      <c r="O5" s="67"/>
      <c r="S5" s="14"/>
      <c r="T5" s="14"/>
      <c r="U5" s="14"/>
    </row>
    <row r="6" spans="1:47" s="11" customFormat="1" ht="50.25" customHeight="1" x14ac:dyDescent="0.15">
      <c r="A6" s="80"/>
      <c r="B6" s="83"/>
      <c r="C6" s="71" t="s">
        <v>9</v>
      </c>
      <c r="D6" s="71"/>
      <c r="E6" s="87" t="s">
        <v>15</v>
      </c>
      <c r="F6" s="87"/>
      <c r="G6" s="71" t="s">
        <v>15</v>
      </c>
      <c r="H6" s="71"/>
      <c r="I6" s="71" t="s">
        <v>15</v>
      </c>
      <c r="J6" s="71"/>
      <c r="K6" s="72" t="s">
        <v>10</v>
      </c>
      <c r="L6" s="73"/>
      <c r="M6" s="12"/>
      <c r="N6" s="67"/>
      <c r="O6" s="67"/>
      <c r="S6" s="14"/>
      <c r="T6" s="14"/>
      <c r="U6" s="14"/>
    </row>
    <row r="7" spans="1:47" s="11" customFormat="1" ht="50.25" customHeight="1" x14ac:dyDescent="0.15">
      <c r="A7" s="80"/>
      <c r="B7" s="83"/>
      <c r="C7" s="71"/>
      <c r="D7" s="71"/>
      <c r="E7" s="87"/>
      <c r="F7" s="87"/>
      <c r="G7" s="71"/>
      <c r="H7" s="71"/>
      <c r="I7" s="71"/>
      <c r="J7" s="71"/>
      <c r="K7" s="72"/>
      <c r="L7" s="73"/>
      <c r="M7" s="18"/>
      <c r="N7" s="67"/>
      <c r="O7" s="67"/>
      <c r="S7" s="14"/>
      <c r="T7" s="14"/>
      <c r="U7" s="14"/>
    </row>
    <row r="8" spans="1:47" s="11" customFormat="1" ht="50.25" customHeight="1" x14ac:dyDescent="0.15">
      <c r="A8" s="80"/>
      <c r="B8" s="83"/>
      <c r="C8" s="71"/>
      <c r="D8" s="71"/>
      <c r="E8" s="87"/>
      <c r="F8" s="87"/>
      <c r="G8" s="71"/>
      <c r="H8" s="71"/>
      <c r="I8" s="71"/>
      <c r="J8" s="71"/>
      <c r="K8" s="72"/>
      <c r="L8" s="73"/>
      <c r="M8" s="18"/>
      <c r="N8" s="18"/>
      <c r="O8" s="18"/>
      <c r="S8" s="14"/>
      <c r="T8" s="14"/>
      <c r="U8" s="14"/>
    </row>
    <row r="9" spans="1:47" s="11" customFormat="1" ht="42.75" customHeight="1" x14ac:dyDescent="0.15">
      <c r="A9" s="81"/>
      <c r="B9" s="84"/>
      <c r="C9" s="23"/>
      <c r="D9" s="23"/>
      <c r="E9" s="23"/>
      <c r="F9" s="23"/>
      <c r="G9" s="63"/>
      <c r="H9" s="63"/>
      <c r="I9" s="64" t="s">
        <v>11</v>
      </c>
      <c r="J9" s="64"/>
      <c r="K9" s="65" t="s">
        <v>17</v>
      </c>
      <c r="L9" s="66"/>
      <c r="M9" s="18"/>
      <c r="N9" s="67"/>
      <c r="O9" s="67"/>
      <c r="S9" s="14"/>
      <c r="T9" s="14"/>
      <c r="U9" s="14"/>
    </row>
    <row r="10" spans="1:47" s="11" customFormat="1" ht="66.75" customHeight="1" x14ac:dyDescent="0.15">
      <c r="A10" s="103" t="str">
        <f>V10</f>
        <v>※ADDISON</v>
      </c>
      <c r="B10" s="104" t="str">
        <f>V11</f>
        <v>055W</v>
      </c>
      <c r="C10" s="107">
        <f>E10-1</f>
        <v>46134</v>
      </c>
      <c r="D10" s="107" t="str">
        <f t="shared" ref="D10:D11" si="0">TEXT(C10,"aaa")</f>
        <v>水</v>
      </c>
      <c r="E10" s="107">
        <f>I10-6</f>
        <v>46135</v>
      </c>
      <c r="F10" s="107" t="str">
        <f t="shared" ref="F10:F11" si="1">TEXT(E10,"aaa")</f>
        <v>木</v>
      </c>
      <c r="G10" s="107">
        <f t="shared" ref="G10:G11" si="2">I10-1</f>
        <v>46140</v>
      </c>
      <c r="H10" s="107" t="str">
        <f t="shared" ref="H10:H11" si="3">TEXT(G10,"aaa")</f>
        <v>火</v>
      </c>
      <c r="I10" s="107" t="str">
        <f>TEXT(SUBSTITUTE(AI11,"(水)",""),"m/d")</f>
        <v>4/29</v>
      </c>
      <c r="J10" s="107" t="str">
        <f t="shared" ref="J10:J11" si="4">TEXT(I10,"aaa")</f>
        <v>水</v>
      </c>
      <c r="K10" s="107">
        <f>I10+45</f>
        <v>46186</v>
      </c>
      <c r="L10" s="109" t="str">
        <f t="shared" ref="L10:L11" si="5">TEXT(K10,"aaa")</f>
        <v>土</v>
      </c>
      <c r="M10" s="18"/>
      <c r="N10" s="18"/>
      <c r="O10" s="18"/>
      <c r="S10" s="14"/>
      <c r="T10" s="14"/>
      <c r="U10" s="14"/>
      <c r="V10" s="46" t="s">
        <v>68</v>
      </c>
      <c r="W10" s="111"/>
      <c r="X10" s="111"/>
      <c r="Y10" s="111"/>
      <c r="Z10" s="111"/>
      <c r="AA10" s="111"/>
      <c r="AB10" s="111"/>
      <c r="AC10" s="111"/>
      <c r="AD10" s="89" t="s">
        <v>30</v>
      </c>
      <c r="AE10" s="111"/>
      <c r="AF10" s="111"/>
      <c r="AG10" s="111"/>
      <c r="AH10" s="89" t="s">
        <v>31</v>
      </c>
      <c r="AI10" s="111"/>
      <c r="AJ10" s="111"/>
      <c r="AK10" s="111"/>
      <c r="AL10" s="90" t="s">
        <v>66</v>
      </c>
      <c r="AM10" s="111"/>
      <c r="AN10" s="111"/>
      <c r="AO10" s="111"/>
      <c r="AP10" s="90" t="s">
        <v>66</v>
      </c>
      <c r="AQ10" s="111"/>
      <c r="AR10" s="111"/>
      <c r="AS10" s="90" t="s">
        <v>66</v>
      </c>
      <c r="AT10" s="111"/>
      <c r="AU10" s="111"/>
    </row>
    <row r="11" spans="1:47" s="11" customFormat="1" ht="66.75" customHeight="1" x14ac:dyDescent="0.15">
      <c r="A11" s="105" t="str">
        <f>V13</f>
        <v>★AS CARLOTTA*１</v>
      </c>
      <c r="B11" s="106" t="str">
        <f>V14</f>
        <v>529W</v>
      </c>
      <c r="C11" s="124">
        <f>E11-1</f>
        <v>46139</v>
      </c>
      <c r="D11" s="124" t="str">
        <f t="shared" si="0"/>
        <v>月</v>
      </c>
      <c r="E11" s="124">
        <f>I11-8</f>
        <v>46140</v>
      </c>
      <c r="F11" s="124" t="str">
        <f t="shared" si="1"/>
        <v>火</v>
      </c>
      <c r="G11" s="108">
        <f t="shared" si="2"/>
        <v>46147</v>
      </c>
      <c r="H11" s="108" t="str">
        <f t="shared" si="3"/>
        <v>火</v>
      </c>
      <c r="I11" s="108" t="str">
        <f>TEXT(SUBSTITUTE(AI14,"(水)",""),"m/d")</f>
        <v>5/6</v>
      </c>
      <c r="J11" s="108" t="str">
        <f t="shared" si="4"/>
        <v>水</v>
      </c>
      <c r="K11" s="108">
        <f>I11+45</f>
        <v>46193</v>
      </c>
      <c r="L11" s="110" t="str">
        <f t="shared" si="5"/>
        <v>土</v>
      </c>
      <c r="M11" s="18"/>
      <c r="N11" s="18"/>
      <c r="O11" s="18"/>
      <c r="S11" s="14"/>
      <c r="T11" s="14"/>
      <c r="U11" s="14"/>
      <c r="V11" s="46" t="s">
        <v>26</v>
      </c>
      <c r="W11" s="111"/>
      <c r="X11" s="111"/>
      <c r="Y11" s="111"/>
      <c r="Z11" s="111"/>
      <c r="AA11" s="111"/>
      <c r="AB11" s="111"/>
      <c r="AC11" s="111"/>
      <c r="AD11" s="89" t="s">
        <v>33</v>
      </c>
      <c r="AE11" s="111"/>
      <c r="AF11" s="111"/>
      <c r="AG11" s="111"/>
      <c r="AH11" s="112" t="s">
        <v>37</v>
      </c>
      <c r="AI11" s="92" t="s">
        <v>38</v>
      </c>
      <c r="AJ11" s="111"/>
      <c r="AK11" s="111"/>
      <c r="AL11" s="90" t="s">
        <v>34</v>
      </c>
      <c r="AM11" s="111"/>
      <c r="AN11" s="111"/>
      <c r="AO11" s="111"/>
      <c r="AP11" s="90" t="s">
        <v>34</v>
      </c>
      <c r="AQ11" s="111"/>
      <c r="AR11" s="111"/>
      <c r="AS11" s="90" t="s">
        <v>35</v>
      </c>
      <c r="AT11" s="111"/>
      <c r="AU11" s="111"/>
    </row>
    <row r="12" spans="1:47" s="11" customFormat="1" ht="68.25" customHeight="1" x14ac:dyDescent="0.15">
      <c r="A12" s="105" t="str">
        <f>V16</f>
        <v>★ONE CLARA</v>
      </c>
      <c r="B12" s="106" t="str">
        <f>V17</f>
        <v>009W</v>
      </c>
      <c r="C12" s="124">
        <f>E12-6</f>
        <v>46143</v>
      </c>
      <c r="D12" s="124" t="str">
        <f t="shared" ref="D12:D14" si="6">TEXT(C12,"aaa")</f>
        <v>金</v>
      </c>
      <c r="E12" s="108">
        <f>I12-6</f>
        <v>46149</v>
      </c>
      <c r="F12" s="108" t="str">
        <f t="shared" ref="F12:F14" si="7">TEXT(E12,"aaa")</f>
        <v>木</v>
      </c>
      <c r="G12" s="108">
        <f t="shared" ref="G12:G14" si="8">I12-1</f>
        <v>46154</v>
      </c>
      <c r="H12" s="108" t="str">
        <f t="shared" ref="H12:H14" si="9">TEXT(G12,"aaa")</f>
        <v>火</v>
      </c>
      <c r="I12" s="108" t="str">
        <f>TEXT(SUBSTITUTE(AI17,"(水)",""),"m/d")</f>
        <v>5/13</v>
      </c>
      <c r="J12" s="108" t="str">
        <f t="shared" ref="J12:J14" si="10">TEXT(I12,"aaa")</f>
        <v>水</v>
      </c>
      <c r="K12" s="108">
        <f>I12+45</f>
        <v>46200</v>
      </c>
      <c r="L12" s="110" t="str">
        <f t="shared" ref="L12:L14" si="11">TEXT(K12,"aaa")</f>
        <v>土</v>
      </c>
      <c r="M12" s="18"/>
      <c r="N12" s="18"/>
      <c r="O12" s="18"/>
      <c r="S12" s="100"/>
      <c r="T12" s="101"/>
      <c r="U12" s="101"/>
      <c r="V12" s="93" t="s">
        <v>36</v>
      </c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6"/>
    </row>
    <row r="13" spans="1:47" s="11" customFormat="1" ht="68.25" customHeight="1" x14ac:dyDescent="0.15">
      <c r="A13" s="105" t="str">
        <f>V19</f>
        <v>ADDISON</v>
      </c>
      <c r="B13" s="106" t="str">
        <f>V20</f>
        <v>057W</v>
      </c>
      <c r="C13" s="108">
        <f>E13-1</f>
        <v>46155</v>
      </c>
      <c r="D13" s="108" t="str">
        <f t="shared" si="6"/>
        <v>水</v>
      </c>
      <c r="E13" s="108">
        <f>I13-6</f>
        <v>46156</v>
      </c>
      <c r="F13" s="108" t="str">
        <f t="shared" si="7"/>
        <v>木</v>
      </c>
      <c r="G13" s="108">
        <f t="shared" si="8"/>
        <v>46161</v>
      </c>
      <c r="H13" s="108" t="str">
        <f t="shared" si="9"/>
        <v>火</v>
      </c>
      <c r="I13" s="108" t="str">
        <f>TEXT(SUBSTITUTE(AI20,"(水)",""),"m/d")</f>
        <v>5/20</v>
      </c>
      <c r="J13" s="108" t="str">
        <f t="shared" si="10"/>
        <v>水</v>
      </c>
      <c r="K13" s="108">
        <f>I13+45</f>
        <v>46207</v>
      </c>
      <c r="L13" s="110" t="str">
        <f t="shared" si="11"/>
        <v>土</v>
      </c>
      <c r="M13" s="25"/>
      <c r="N13" s="19"/>
      <c r="O13" s="19"/>
      <c r="S13" s="100"/>
      <c r="T13" s="101"/>
      <c r="U13" s="101"/>
      <c r="V13" s="46" t="s">
        <v>69</v>
      </c>
      <c r="W13" s="111"/>
      <c r="X13" s="111"/>
      <c r="Y13" s="111"/>
      <c r="Z13" s="111"/>
      <c r="AA13" s="111"/>
      <c r="AB13" s="111"/>
      <c r="AC13" s="111"/>
      <c r="AD13" s="89" t="s">
        <v>30</v>
      </c>
      <c r="AE13" s="111"/>
      <c r="AF13" s="111"/>
      <c r="AG13" s="111"/>
      <c r="AH13" s="89" t="s">
        <v>31</v>
      </c>
      <c r="AI13" s="111"/>
      <c r="AJ13" s="111"/>
      <c r="AK13" s="111"/>
      <c r="AL13" s="90" t="s">
        <v>66</v>
      </c>
      <c r="AM13" s="111"/>
      <c r="AN13" s="111"/>
      <c r="AO13" s="111"/>
      <c r="AP13" s="90" t="s">
        <v>66</v>
      </c>
      <c r="AQ13" s="111"/>
      <c r="AR13" s="111"/>
      <c r="AS13" s="90" t="s">
        <v>66</v>
      </c>
      <c r="AT13" s="111"/>
      <c r="AU13" s="111"/>
    </row>
    <row r="14" spans="1:47" s="11" customFormat="1" ht="68.25" customHeight="1" x14ac:dyDescent="0.15">
      <c r="A14" s="117" t="str">
        <f>V22</f>
        <v>AS CARLOTTA</v>
      </c>
      <c r="B14" s="118" t="str">
        <f>V23</f>
        <v>531W</v>
      </c>
      <c r="C14" s="119">
        <f>E14-1</f>
        <v>46162</v>
      </c>
      <c r="D14" s="119" t="str">
        <f t="shared" si="6"/>
        <v>水</v>
      </c>
      <c r="E14" s="119">
        <f>I14-6</f>
        <v>46163</v>
      </c>
      <c r="F14" s="119" t="str">
        <f t="shared" si="7"/>
        <v>木</v>
      </c>
      <c r="G14" s="119">
        <f t="shared" si="8"/>
        <v>46168</v>
      </c>
      <c r="H14" s="119" t="str">
        <f t="shared" si="9"/>
        <v>火</v>
      </c>
      <c r="I14" s="119" t="str">
        <f>TEXT(SUBSTITUTE(AI23,"(水)",""),"m/d")</f>
        <v>5/27</v>
      </c>
      <c r="J14" s="119" t="str">
        <f t="shared" si="10"/>
        <v>水</v>
      </c>
      <c r="K14" s="119">
        <f>I14+45</f>
        <v>46214</v>
      </c>
      <c r="L14" s="120" t="str">
        <f t="shared" si="11"/>
        <v>土</v>
      </c>
      <c r="M14" s="24"/>
      <c r="N14" s="22"/>
      <c r="O14" s="22"/>
      <c r="S14" s="100"/>
      <c r="T14" s="101"/>
      <c r="U14" s="101"/>
      <c r="V14" s="46" t="s">
        <v>41</v>
      </c>
      <c r="W14" s="111"/>
      <c r="X14" s="111"/>
      <c r="Y14" s="111"/>
      <c r="Z14" s="111"/>
      <c r="AA14" s="111"/>
      <c r="AB14" s="111"/>
      <c r="AC14" s="111"/>
      <c r="AD14" s="89" t="s">
        <v>42</v>
      </c>
      <c r="AE14" s="111"/>
      <c r="AF14" s="111"/>
      <c r="AG14" s="111"/>
      <c r="AH14" s="112" t="s">
        <v>43</v>
      </c>
      <c r="AI14" s="92" t="s">
        <v>44</v>
      </c>
      <c r="AJ14" s="111"/>
      <c r="AK14" s="111"/>
      <c r="AL14" s="90" t="s">
        <v>39</v>
      </c>
      <c r="AM14" s="111"/>
      <c r="AN14" s="111"/>
      <c r="AO14" s="111"/>
      <c r="AP14" s="90" t="s">
        <v>39</v>
      </c>
      <c r="AQ14" s="111"/>
      <c r="AR14" s="111"/>
      <c r="AS14" s="90" t="s">
        <v>40</v>
      </c>
      <c r="AT14" s="111"/>
      <c r="AU14" s="111"/>
    </row>
    <row r="15" spans="1:47" s="11" customFormat="1" ht="68.25" customHeight="1" x14ac:dyDescent="0.15">
      <c r="A15" s="123"/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22"/>
      <c r="N15" s="22"/>
      <c r="O15" s="22"/>
      <c r="S15" s="100"/>
      <c r="T15" s="101"/>
      <c r="U15" s="101"/>
      <c r="V15" s="93" t="s">
        <v>47</v>
      </c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6"/>
    </row>
    <row r="16" spans="1:47" s="11" customFormat="1" ht="68.25" customHeight="1" x14ac:dyDescent="0.15">
      <c r="A16" s="39" t="s">
        <v>67</v>
      </c>
      <c r="M16" s="21"/>
      <c r="N16" s="21"/>
      <c r="O16" s="21"/>
      <c r="S16" s="14"/>
      <c r="T16" s="14"/>
      <c r="U16" s="14"/>
      <c r="V16" s="46" t="s">
        <v>70</v>
      </c>
      <c r="W16" s="111"/>
      <c r="X16" s="111"/>
      <c r="Y16" s="111"/>
      <c r="Z16" s="111"/>
      <c r="AA16" s="111"/>
      <c r="AB16" s="111"/>
      <c r="AC16" s="111"/>
      <c r="AD16" s="89" t="s">
        <v>30</v>
      </c>
      <c r="AE16" s="111"/>
      <c r="AF16" s="111"/>
      <c r="AG16" s="111"/>
      <c r="AH16" s="89" t="s">
        <v>31</v>
      </c>
      <c r="AI16" s="111"/>
      <c r="AJ16" s="111"/>
      <c r="AK16" s="111"/>
      <c r="AL16" s="90" t="s">
        <v>66</v>
      </c>
      <c r="AM16" s="111"/>
      <c r="AN16" s="111"/>
      <c r="AO16" s="111"/>
      <c r="AP16" s="90" t="s">
        <v>66</v>
      </c>
      <c r="AQ16" s="111"/>
      <c r="AR16" s="111"/>
      <c r="AS16" s="90" t="s">
        <v>66</v>
      </c>
      <c r="AT16" s="111"/>
      <c r="AU16" s="111"/>
    </row>
    <row r="17" spans="1:47" s="11" customFormat="1" ht="68.25" customHeight="1" x14ac:dyDescent="0.15">
      <c r="M17" s="18"/>
      <c r="N17" s="18"/>
      <c r="O17" s="18"/>
      <c r="S17" s="14"/>
      <c r="T17" s="14"/>
      <c r="U17" s="14"/>
      <c r="V17" s="46" t="s">
        <v>48</v>
      </c>
      <c r="W17" s="111"/>
      <c r="X17" s="111"/>
      <c r="Y17" s="111"/>
      <c r="Z17" s="111"/>
      <c r="AA17" s="111"/>
      <c r="AB17" s="111"/>
      <c r="AC17" s="111"/>
      <c r="AD17" s="89" t="s">
        <v>49</v>
      </c>
      <c r="AE17" s="111"/>
      <c r="AF17" s="111"/>
      <c r="AG17" s="111"/>
      <c r="AH17" s="112" t="s">
        <v>50</v>
      </c>
      <c r="AI17" s="92" t="s">
        <v>51</v>
      </c>
      <c r="AJ17" s="111"/>
      <c r="AK17" s="111"/>
      <c r="AL17" s="90" t="s">
        <v>45</v>
      </c>
      <c r="AM17" s="111"/>
      <c r="AN17" s="111"/>
      <c r="AO17" s="111"/>
      <c r="AP17" s="90" t="s">
        <v>45</v>
      </c>
      <c r="AQ17" s="111"/>
      <c r="AR17" s="111"/>
      <c r="AS17" s="90" t="s">
        <v>46</v>
      </c>
      <c r="AT17" s="111"/>
      <c r="AU17" s="111"/>
    </row>
    <row r="18" spans="1:47" s="11" customFormat="1" ht="68.25" customHeight="1" x14ac:dyDescent="0.15">
      <c r="M18" s="18"/>
      <c r="N18" s="18"/>
      <c r="O18" s="18"/>
      <c r="S18" s="14"/>
      <c r="T18" s="14"/>
      <c r="U18" s="14"/>
      <c r="V18" s="93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6"/>
    </row>
    <row r="19" spans="1:47" s="11" customFormat="1" ht="54" customHeight="1" thickBot="1" x14ac:dyDescent="0.2">
      <c r="A19" s="15" t="s">
        <v>12</v>
      </c>
      <c r="B19" s="68" t="s">
        <v>13</v>
      </c>
      <c r="C19" s="69"/>
      <c r="D19" s="69"/>
      <c r="E19" s="69"/>
      <c r="F19" s="70"/>
      <c r="G19" s="68" t="s">
        <v>14</v>
      </c>
      <c r="H19" s="69"/>
      <c r="I19" s="69"/>
      <c r="J19" s="69"/>
      <c r="K19" s="69"/>
      <c r="L19" s="70"/>
      <c r="M19" s="13"/>
      <c r="N19" s="14"/>
      <c r="O19" s="14"/>
      <c r="P19" s="18"/>
      <c r="Q19" s="18"/>
      <c r="R19" s="18"/>
      <c r="S19" s="14"/>
      <c r="T19" s="14"/>
      <c r="U19" s="14"/>
      <c r="V19" s="46" t="s">
        <v>54</v>
      </c>
      <c r="W19" s="111"/>
      <c r="X19" s="111"/>
      <c r="Y19" s="111"/>
      <c r="Z19" s="111"/>
      <c r="AA19" s="111"/>
      <c r="AB19" s="111"/>
      <c r="AC19" s="111"/>
      <c r="AD19" s="89" t="s">
        <v>30</v>
      </c>
      <c r="AE19" s="111"/>
      <c r="AF19" s="111"/>
      <c r="AG19" s="111"/>
      <c r="AH19" s="89" t="s">
        <v>31</v>
      </c>
      <c r="AI19" s="111"/>
      <c r="AJ19" s="111"/>
      <c r="AK19" s="111"/>
      <c r="AL19" s="90" t="s">
        <v>66</v>
      </c>
      <c r="AM19" s="111"/>
      <c r="AN19" s="111"/>
      <c r="AO19" s="111"/>
      <c r="AP19" s="90" t="s">
        <v>66</v>
      </c>
      <c r="AQ19" s="111"/>
      <c r="AR19" s="111"/>
      <c r="AS19" s="90" t="s">
        <v>66</v>
      </c>
      <c r="AT19" s="111"/>
      <c r="AU19" s="111"/>
    </row>
    <row r="20" spans="1:47" s="11" customFormat="1" ht="49.5" customHeight="1" thickTop="1" x14ac:dyDescent="0.15">
      <c r="A20" s="47" t="s">
        <v>29</v>
      </c>
      <c r="B20" s="49" t="s">
        <v>18</v>
      </c>
      <c r="C20" s="50"/>
      <c r="D20" s="50"/>
      <c r="E20" s="50"/>
      <c r="F20" s="51"/>
      <c r="G20" s="27" t="s">
        <v>19</v>
      </c>
      <c r="H20" s="28"/>
      <c r="I20" s="29"/>
      <c r="J20" s="28"/>
      <c r="K20" s="28"/>
      <c r="L20" s="30" t="s">
        <v>20</v>
      </c>
      <c r="M20" s="13"/>
      <c r="N20" s="14"/>
      <c r="O20" s="14"/>
      <c r="P20" s="18"/>
      <c r="Q20" s="18"/>
      <c r="R20" s="18"/>
      <c r="S20" s="14"/>
      <c r="T20" s="14"/>
      <c r="U20" s="14"/>
      <c r="V20" s="46" t="s">
        <v>55</v>
      </c>
      <c r="W20" s="111"/>
      <c r="X20" s="111"/>
      <c r="Y20" s="111"/>
      <c r="Z20" s="111"/>
      <c r="AA20" s="111"/>
      <c r="AB20" s="111"/>
      <c r="AC20" s="111"/>
      <c r="AD20" s="89" t="s">
        <v>51</v>
      </c>
      <c r="AE20" s="111"/>
      <c r="AF20" s="111"/>
      <c r="AG20" s="111"/>
      <c r="AH20" s="112" t="s">
        <v>56</v>
      </c>
      <c r="AI20" s="92" t="s">
        <v>57</v>
      </c>
      <c r="AJ20" s="111"/>
      <c r="AK20" s="111"/>
      <c r="AL20" s="90" t="s">
        <v>52</v>
      </c>
      <c r="AM20" s="111"/>
      <c r="AN20" s="111"/>
      <c r="AO20" s="111"/>
      <c r="AP20" s="90" t="s">
        <v>52</v>
      </c>
      <c r="AQ20" s="111"/>
      <c r="AR20" s="111"/>
      <c r="AS20" s="90" t="s">
        <v>53</v>
      </c>
      <c r="AT20" s="111"/>
      <c r="AU20" s="111"/>
    </row>
    <row r="21" spans="1:47" s="11" customFormat="1" ht="49.5" customHeight="1" x14ac:dyDescent="0.15">
      <c r="A21" s="48"/>
      <c r="B21" s="52"/>
      <c r="C21" s="53"/>
      <c r="D21" s="53"/>
      <c r="E21" s="53"/>
      <c r="F21" s="54"/>
      <c r="G21" s="31" t="s">
        <v>21</v>
      </c>
      <c r="H21" s="32"/>
      <c r="I21" s="33"/>
      <c r="J21" s="32"/>
      <c r="K21" s="32"/>
      <c r="L21" s="34"/>
      <c r="M21" s="13"/>
      <c r="N21" s="14"/>
      <c r="O21" s="14"/>
      <c r="P21" s="18"/>
      <c r="Q21" s="18"/>
      <c r="R21" s="18"/>
      <c r="S21" s="14"/>
      <c r="T21" s="14"/>
      <c r="U21" s="14"/>
      <c r="V21" s="93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6"/>
    </row>
    <row r="22" spans="1:47" s="11" customFormat="1" ht="49.5" customHeight="1" x14ac:dyDescent="0.15">
      <c r="A22" s="55" t="s">
        <v>28</v>
      </c>
      <c r="B22" s="57" t="s">
        <v>22</v>
      </c>
      <c r="C22" s="58"/>
      <c r="D22" s="58"/>
      <c r="E22" s="58"/>
      <c r="F22" s="59"/>
      <c r="G22" s="35" t="s">
        <v>23</v>
      </c>
      <c r="H22" s="36"/>
      <c r="I22" s="37"/>
      <c r="J22" s="36"/>
      <c r="K22" s="36"/>
      <c r="L22" s="38" t="s">
        <v>24</v>
      </c>
      <c r="M22" s="13"/>
      <c r="N22" s="14"/>
      <c r="O22" s="14"/>
      <c r="P22" s="18"/>
      <c r="Q22" s="18"/>
      <c r="R22" s="18"/>
      <c r="S22" s="14"/>
      <c r="T22" s="14"/>
      <c r="U22" s="14"/>
      <c r="V22" s="46" t="s">
        <v>60</v>
      </c>
      <c r="W22" s="111"/>
      <c r="X22" s="111"/>
      <c r="Y22" s="111"/>
      <c r="Z22" s="111"/>
      <c r="AA22" s="111"/>
      <c r="AB22" s="111"/>
      <c r="AC22" s="111"/>
      <c r="AD22" s="89" t="s">
        <v>30</v>
      </c>
      <c r="AE22" s="111"/>
      <c r="AF22" s="111"/>
      <c r="AG22" s="111"/>
      <c r="AH22" s="89" t="s">
        <v>31</v>
      </c>
      <c r="AI22" s="111"/>
      <c r="AJ22" s="111"/>
      <c r="AK22" s="111"/>
      <c r="AL22" s="90" t="s">
        <v>66</v>
      </c>
      <c r="AM22" s="111"/>
      <c r="AN22" s="111"/>
      <c r="AO22" s="111"/>
      <c r="AP22" s="90" t="s">
        <v>66</v>
      </c>
      <c r="AQ22" s="111"/>
      <c r="AR22" s="111"/>
      <c r="AS22" s="90" t="s">
        <v>66</v>
      </c>
      <c r="AT22" s="111"/>
      <c r="AU22" s="111"/>
    </row>
    <row r="23" spans="1:47" s="11" customFormat="1" ht="49.5" customHeight="1" x14ac:dyDescent="0.15">
      <c r="A23" s="56"/>
      <c r="B23" s="60"/>
      <c r="C23" s="61"/>
      <c r="D23" s="61"/>
      <c r="E23" s="61"/>
      <c r="F23" s="62"/>
      <c r="G23" s="35" t="s">
        <v>25</v>
      </c>
      <c r="H23" s="40"/>
      <c r="I23" s="41"/>
      <c r="J23" s="40"/>
      <c r="K23" s="40"/>
      <c r="L23" s="38"/>
      <c r="M23" s="13"/>
      <c r="N23" s="14"/>
      <c r="O23" s="14"/>
      <c r="P23" s="18"/>
      <c r="Q23" s="18"/>
      <c r="R23" s="18"/>
      <c r="S23" s="14"/>
      <c r="T23" s="14"/>
      <c r="U23" s="14"/>
      <c r="V23" s="46" t="s">
        <v>61</v>
      </c>
      <c r="W23" s="111"/>
      <c r="X23" s="111"/>
      <c r="Y23" s="111"/>
      <c r="Z23" s="111"/>
      <c r="AA23" s="111"/>
      <c r="AB23" s="111"/>
      <c r="AC23" s="111"/>
      <c r="AD23" s="89" t="s">
        <v>57</v>
      </c>
      <c r="AE23" s="111"/>
      <c r="AF23" s="111"/>
      <c r="AG23" s="111"/>
      <c r="AH23" s="112" t="s">
        <v>62</v>
      </c>
      <c r="AI23" s="92" t="s">
        <v>63</v>
      </c>
      <c r="AJ23" s="111"/>
      <c r="AK23" s="111"/>
      <c r="AL23" s="90" t="s">
        <v>58</v>
      </c>
      <c r="AM23" s="111"/>
      <c r="AN23" s="111"/>
      <c r="AO23" s="111"/>
      <c r="AP23" s="90" t="s">
        <v>58</v>
      </c>
      <c r="AQ23" s="111"/>
      <c r="AR23" s="111"/>
      <c r="AS23" s="90" t="s">
        <v>59</v>
      </c>
      <c r="AT23" s="111"/>
      <c r="AU23" s="111"/>
    </row>
    <row r="24" spans="1:47" s="11" customFormat="1" ht="40.5" customHeight="1" thickBot="1" x14ac:dyDescent="0.2">
      <c r="A24" s="74"/>
      <c r="B24" s="58"/>
      <c r="C24" s="58"/>
      <c r="D24" s="58"/>
      <c r="E24" s="58"/>
      <c r="F24" s="58"/>
      <c r="G24" s="43"/>
      <c r="H24" s="44"/>
      <c r="I24" s="43"/>
      <c r="J24" s="44"/>
      <c r="K24" s="44"/>
      <c r="L24" s="45"/>
      <c r="M24" s="13"/>
      <c r="N24" s="14"/>
      <c r="O24" s="14"/>
      <c r="P24" s="26"/>
      <c r="Q24" s="26"/>
      <c r="R24" s="26"/>
      <c r="S24" s="14"/>
      <c r="T24" s="14"/>
      <c r="U24" s="14"/>
      <c r="V24" s="94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4"/>
    </row>
    <row r="25" spans="1:47" s="11" customFormat="1" ht="40.5" customHeight="1" x14ac:dyDescent="0.15">
      <c r="A25" s="75"/>
      <c r="B25" s="61"/>
      <c r="C25" s="61"/>
      <c r="D25" s="61"/>
      <c r="E25" s="61"/>
      <c r="F25" s="61"/>
      <c r="G25" s="41"/>
      <c r="H25" s="40"/>
      <c r="I25" s="41"/>
      <c r="J25" s="40"/>
      <c r="K25" s="40"/>
      <c r="L25" s="42"/>
      <c r="M25" s="13"/>
      <c r="N25" s="14"/>
      <c r="O25" s="14"/>
      <c r="P25" s="26"/>
      <c r="Q25" s="26"/>
      <c r="R25" s="26"/>
      <c r="S25" s="14"/>
      <c r="T25" s="14"/>
      <c r="U25" s="14"/>
      <c r="V25" s="46" t="s">
        <v>60</v>
      </c>
      <c r="W25" s="88"/>
      <c r="X25" s="88"/>
      <c r="Y25" s="88"/>
      <c r="Z25" s="88"/>
      <c r="AA25" s="88"/>
      <c r="AB25" s="88"/>
      <c r="AC25" s="88"/>
      <c r="AD25" s="89" t="s">
        <v>30</v>
      </c>
      <c r="AE25" s="88"/>
      <c r="AF25" s="88"/>
      <c r="AG25" s="88"/>
      <c r="AH25" s="89" t="s">
        <v>31</v>
      </c>
      <c r="AI25" s="88"/>
      <c r="AJ25" s="88"/>
      <c r="AK25" s="88"/>
      <c r="AL25" s="90" t="s">
        <v>32</v>
      </c>
      <c r="AM25" s="88"/>
      <c r="AN25" s="88"/>
      <c r="AO25" s="88"/>
      <c r="AP25" s="90" t="s">
        <v>32</v>
      </c>
      <c r="AQ25" s="88"/>
      <c r="AR25" s="88"/>
      <c r="AS25" s="90" t="s">
        <v>32</v>
      </c>
      <c r="AT25" s="88"/>
      <c r="AU25" s="88"/>
    </row>
    <row r="26" spans="1:47" s="11" customFormat="1" ht="40.5" customHeight="1" x14ac:dyDescent="0.15">
      <c r="A26" s="75"/>
      <c r="B26" s="61"/>
      <c r="C26" s="61"/>
      <c r="D26" s="61"/>
      <c r="E26" s="61"/>
      <c r="F26" s="61"/>
      <c r="G26" s="41"/>
      <c r="H26" s="40"/>
      <c r="I26" s="41"/>
      <c r="J26" s="40"/>
      <c r="K26" s="40"/>
      <c r="L26" s="42"/>
      <c r="M26" s="13"/>
      <c r="N26" s="14"/>
      <c r="O26" s="14"/>
      <c r="P26" s="26"/>
      <c r="Q26" s="26"/>
      <c r="R26" s="26"/>
      <c r="S26" s="14"/>
      <c r="T26" s="14"/>
      <c r="U26" s="14"/>
      <c r="V26" s="46" t="s">
        <v>61</v>
      </c>
      <c r="W26" s="88"/>
      <c r="X26" s="88"/>
      <c r="Y26" s="88"/>
      <c r="Z26" s="88"/>
      <c r="AA26" s="88"/>
      <c r="AB26" s="88"/>
      <c r="AC26" s="88"/>
      <c r="AD26" s="89" t="s">
        <v>57</v>
      </c>
      <c r="AE26" s="88"/>
      <c r="AF26" s="88"/>
      <c r="AG26" s="88"/>
      <c r="AH26" s="91" t="s">
        <v>62</v>
      </c>
      <c r="AI26" s="92" t="s">
        <v>63</v>
      </c>
      <c r="AJ26" s="88"/>
      <c r="AK26" s="88"/>
      <c r="AL26" s="90" t="s">
        <v>64</v>
      </c>
      <c r="AM26" s="88"/>
      <c r="AN26" s="88"/>
      <c r="AO26" s="88"/>
      <c r="AP26" s="90" t="s">
        <v>64</v>
      </c>
      <c r="AQ26" s="88"/>
      <c r="AR26" s="88"/>
      <c r="AS26" s="90" t="s">
        <v>65</v>
      </c>
      <c r="AT26" s="88"/>
      <c r="AU26" s="88"/>
    </row>
    <row r="27" spans="1:47" s="11" customFormat="1" ht="40.5" customHeight="1" thickBot="1" x14ac:dyDescent="0.2">
      <c r="A27" s="75"/>
      <c r="B27" s="61"/>
      <c r="C27" s="61"/>
      <c r="D27" s="61"/>
      <c r="E27" s="61"/>
      <c r="F27" s="61"/>
      <c r="G27" s="41"/>
      <c r="H27" s="40"/>
      <c r="I27" s="41"/>
      <c r="J27" s="40"/>
      <c r="K27" s="40"/>
      <c r="L27" s="42"/>
      <c r="M27" s="13"/>
      <c r="N27" s="14"/>
      <c r="O27" s="14"/>
      <c r="P27" s="26"/>
      <c r="Q27" s="26"/>
      <c r="R27" s="26"/>
      <c r="S27" s="14"/>
      <c r="T27" s="14"/>
      <c r="U27" s="14"/>
      <c r="V27" s="94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6"/>
    </row>
    <row r="28" spans="1:47" s="11" customFormat="1" ht="61.5" customHeight="1" x14ac:dyDescent="0.15">
      <c r="M28" s="13"/>
      <c r="N28" s="14"/>
      <c r="O28" s="14"/>
      <c r="P28" s="18"/>
      <c r="Q28" s="18"/>
      <c r="R28" s="18"/>
      <c r="S28" s="14"/>
      <c r="T28" s="14"/>
      <c r="U28" s="14"/>
    </row>
    <row r="29" spans="1:47" s="11" customFormat="1" ht="61.5" customHeight="1" x14ac:dyDescent="0.15">
      <c r="M29" s="13"/>
      <c r="N29" s="14"/>
      <c r="O29" s="14"/>
      <c r="P29" s="18"/>
      <c r="Q29" s="18"/>
      <c r="R29" s="18"/>
      <c r="S29" s="14"/>
      <c r="T29" s="14"/>
      <c r="U29" s="14"/>
    </row>
    <row r="30" spans="1:47" s="11" customFormat="1" ht="61.5" customHeight="1" x14ac:dyDescent="0.15">
      <c r="M30" s="13"/>
      <c r="N30" s="14"/>
      <c r="O30" s="14"/>
      <c r="P30" s="18"/>
      <c r="Q30" s="18"/>
      <c r="R30" s="18"/>
      <c r="S30" s="14"/>
      <c r="T30" s="14"/>
      <c r="U30" s="14"/>
    </row>
    <row r="31" spans="1:47" s="11" customFormat="1" ht="42" customHeight="1" x14ac:dyDescent="0.15">
      <c r="M31" s="13"/>
      <c r="N31" s="14"/>
      <c r="O31" s="14"/>
      <c r="P31" s="18"/>
      <c r="Q31" s="18"/>
      <c r="R31" s="18"/>
      <c r="S31" s="14"/>
      <c r="T31" s="14"/>
      <c r="U31" s="14"/>
    </row>
  </sheetData>
  <mergeCells count="109">
    <mergeCell ref="AS26:AU26"/>
    <mergeCell ref="V27:AU27"/>
    <mergeCell ref="V23:AC23"/>
    <mergeCell ref="AD23:AG23"/>
    <mergeCell ref="AI23:AK23"/>
    <mergeCell ref="AL23:AO23"/>
    <mergeCell ref="AP23:AR23"/>
    <mergeCell ref="AS23:AU23"/>
    <mergeCell ref="V24:AU24"/>
    <mergeCell ref="V26:AC26"/>
    <mergeCell ref="AD26:AG26"/>
    <mergeCell ref="AI26:AK26"/>
    <mergeCell ref="AL26:AO26"/>
    <mergeCell ref="AP26:AR26"/>
    <mergeCell ref="V21:AU21"/>
    <mergeCell ref="V22:AC22"/>
    <mergeCell ref="AD22:AG22"/>
    <mergeCell ref="AH22:AK22"/>
    <mergeCell ref="AL22:AO22"/>
    <mergeCell ref="AP22:AR22"/>
    <mergeCell ref="AS22:AU22"/>
    <mergeCell ref="V25:AC25"/>
    <mergeCell ref="AD25:AG25"/>
    <mergeCell ref="AH25:AK25"/>
    <mergeCell ref="AL25:AO25"/>
    <mergeCell ref="AP25:AR25"/>
    <mergeCell ref="AS25:AU25"/>
    <mergeCell ref="V19:AC19"/>
    <mergeCell ref="AD19:AG19"/>
    <mergeCell ref="AH19:AK19"/>
    <mergeCell ref="AL19:AO19"/>
    <mergeCell ref="AP19:AR19"/>
    <mergeCell ref="AS19:AU19"/>
    <mergeCell ref="V20:AC20"/>
    <mergeCell ref="AD20:AG20"/>
    <mergeCell ref="AI20:AK20"/>
    <mergeCell ref="AL20:AO20"/>
    <mergeCell ref="AP20:AR20"/>
    <mergeCell ref="AS20:AU20"/>
    <mergeCell ref="V17:AC17"/>
    <mergeCell ref="AD17:AG17"/>
    <mergeCell ref="AI17:AK17"/>
    <mergeCell ref="AL17:AO17"/>
    <mergeCell ref="AP17:AR17"/>
    <mergeCell ref="V18:AU18"/>
    <mergeCell ref="AS17:AU17"/>
    <mergeCell ref="V15:AU15"/>
    <mergeCell ref="V16:AC16"/>
    <mergeCell ref="AD16:AG16"/>
    <mergeCell ref="AH16:AK16"/>
    <mergeCell ref="AL16:AO16"/>
    <mergeCell ref="AP16:AR16"/>
    <mergeCell ref="AS16:AU16"/>
    <mergeCell ref="V13:AC13"/>
    <mergeCell ref="AD13:AG13"/>
    <mergeCell ref="AH13:AK13"/>
    <mergeCell ref="AL13:AO13"/>
    <mergeCell ref="AP13:AR13"/>
    <mergeCell ref="AS13:AU13"/>
    <mergeCell ref="V14:AC14"/>
    <mergeCell ref="AD14:AG14"/>
    <mergeCell ref="AI14:AK14"/>
    <mergeCell ref="AL14:AO14"/>
    <mergeCell ref="AP14:AR14"/>
    <mergeCell ref="AS14:AU14"/>
    <mergeCell ref="V11:AC11"/>
    <mergeCell ref="AD11:AG11"/>
    <mergeCell ref="AI11:AK11"/>
    <mergeCell ref="AL11:AO11"/>
    <mergeCell ref="AP11:AR11"/>
    <mergeCell ref="V12:AU12"/>
    <mergeCell ref="AS11:AU11"/>
    <mergeCell ref="V10:AC10"/>
    <mergeCell ref="AD10:AG10"/>
    <mergeCell ref="AH10:AK10"/>
    <mergeCell ref="AL10:AO10"/>
    <mergeCell ref="AP10:AR10"/>
    <mergeCell ref="AS10:AU10"/>
    <mergeCell ref="A24:A25"/>
    <mergeCell ref="B24:F25"/>
    <mergeCell ref="A26:A27"/>
    <mergeCell ref="B26:F2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  <mergeCell ref="N7:O7"/>
    <mergeCell ref="I9:J9"/>
    <mergeCell ref="K9:L9"/>
    <mergeCell ref="N9:O9"/>
    <mergeCell ref="B19:F19"/>
    <mergeCell ref="G19:L19"/>
    <mergeCell ref="A20:A21"/>
    <mergeCell ref="B20:F21"/>
    <mergeCell ref="A22:A23"/>
    <mergeCell ref="B22:F23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2026-03-26T01:05:24Z</cp:lastPrinted>
  <dcterms:created xsi:type="dcterms:W3CDTF">2016-08-29T09:32:41Z</dcterms:created>
  <dcterms:modified xsi:type="dcterms:W3CDTF">2026-04-16T07:43:16Z</dcterms:modified>
</cp:coreProperties>
</file>