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A6832367-C98E-42D0-9DA6-C8EC92EC99E4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ニューヨーク" sheetId="5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ニューヨーク!$A$1:$U$29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5" l="1"/>
  <c r="F14" i="5" s="1"/>
  <c r="G14" i="5"/>
  <c r="H14" i="5" s="1"/>
  <c r="J14" i="5"/>
  <c r="K14" i="5"/>
  <c r="M14" i="5" s="1"/>
  <c r="E12" i="5"/>
  <c r="F12" i="5" s="1"/>
  <c r="G12" i="5"/>
  <c r="H12" i="5" s="1"/>
  <c r="J12" i="5"/>
  <c r="K12" i="5"/>
  <c r="L12" i="5" s="1"/>
  <c r="E15" i="5"/>
  <c r="C15" i="5" s="1"/>
  <c r="D15" i="5" s="1"/>
  <c r="G15" i="5"/>
  <c r="H15" i="5" s="1"/>
  <c r="J15" i="5"/>
  <c r="K15" i="5"/>
  <c r="M15" i="5" s="1"/>
  <c r="E16" i="5"/>
  <c r="C16" i="5" s="1"/>
  <c r="D16" i="5" s="1"/>
  <c r="G16" i="5"/>
  <c r="H16" i="5" s="1"/>
  <c r="J16" i="5"/>
  <c r="K16" i="5"/>
  <c r="L16" i="5" s="1"/>
  <c r="K11" i="5"/>
  <c r="L11" i="5" s="1"/>
  <c r="J11" i="5"/>
  <c r="G11" i="5"/>
  <c r="H11" i="5" s="1"/>
  <c r="E11" i="5"/>
  <c r="C11" i="5" s="1"/>
  <c r="D11" i="5" s="1"/>
  <c r="K10" i="5"/>
  <c r="M10" i="5" s="1"/>
  <c r="J10" i="5"/>
  <c r="G10" i="5"/>
  <c r="H10" i="5" s="1"/>
  <c r="E10" i="5"/>
  <c r="C10" i="5" s="1"/>
  <c r="D10" i="5" s="1"/>
  <c r="C14" i="5" l="1"/>
  <c r="D14" i="5" s="1"/>
  <c r="L14" i="5"/>
  <c r="M16" i="5"/>
  <c r="C12" i="5"/>
  <c r="D12" i="5" s="1"/>
  <c r="F15" i="5"/>
  <c r="F16" i="5"/>
  <c r="M12" i="5"/>
  <c r="L15" i="5"/>
  <c r="M11" i="5"/>
  <c r="L10" i="5"/>
  <c r="F11" i="5"/>
  <c r="F10" i="5"/>
</calcChain>
</file>

<file path=xl/sharedStrings.xml><?xml version="1.0" encoding="utf-8"?>
<sst xmlns="http://schemas.openxmlformats.org/spreadsheetml/2006/main" count="51" uniqueCount="44">
  <si>
    <t>VOY</t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</si>
  <si>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</si>
  <si>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</si>
  <si>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 xml:space="preserve">UPDATED :  </t>
    <phoneticPr fontId="13"/>
  </si>
  <si>
    <t>VESSEL</t>
    <phoneticPr fontId="4"/>
  </si>
  <si>
    <t>ETA</t>
    <phoneticPr fontId="4"/>
  </si>
  <si>
    <t>ETD</t>
    <phoneticPr fontId="4"/>
  </si>
  <si>
    <t>TYO</t>
    <phoneticPr fontId="4"/>
  </si>
  <si>
    <t>0 DAYS</t>
    <phoneticPr fontId="4"/>
  </si>
  <si>
    <t>From Tokyo</t>
    <phoneticPr fontId="4"/>
  </si>
  <si>
    <t>CFS CUT</t>
    <phoneticPr fontId="4"/>
  </si>
  <si>
    <t>NYC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</si>
  <si>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</si>
  <si>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NEW YORK SCHEDULE </t>
    </r>
    <r>
      <rPr>
        <b/>
        <sz val="72"/>
        <color theme="0"/>
        <rFont val="Meiryo UI"/>
        <family val="3"/>
        <charset val="128"/>
      </rPr>
      <t>- 関東　　</t>
    </r>
    <rPh sb="27" eb="29">
      <t>カントウ</t>
    </rPh>
    <phoneticPr fontId="5"/>
  </si>
  <si>
    <t>BWI
BOS
PHL</t>
    <phoneticPr fontId="4"/>
  </si>
  <si>
    <t>※CFS倉庫受付時間　9:00~16:00</t>
    <phoneticPr fontId="4"/>
  </si>
  <si>
    <t>※Busan 経由</t>
    <rPh sb="7" eb="9">
      <t>ケイユ</t>
    </rPh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</si>
  <si>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</si>
  <si>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YOK</t>
    <phoneticPr fontId="4"/>
  </si>
  <si>
    <t>YOK</t>
    <phoneticPr fontId="4"/>
  </si>
  <si>
    <t>V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</si>
  <si>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5"/>
  </si>
  <si>
    <t>東京都大田区東海4-3-1</t>
    <rPh sb="0" eb="6">
      <t>トウキョウトオオタク</t>
    </rPh>
    <rPh sb="6" eb="8">
      <t>トウカイ</t>
    </rPh>
    <phoneticPr fontId="4"/>
  </si>
  <si>
    <t>TEL: 03-5492-7251  FAX: 03-3790-8085</t>
    <phoneticPr fontId="4"/>
  </si>
  <si>
    <t>NACCS: 1FW69</t>
    <phoneticPr fontId="4"/>
  </si>
  <si>
    <t>㈱日成
（横浜港運事業協同組合内2F）</t>
    <rPh sb="1" eb="3">
      <t>ニッセイ</t>
    </rPh>
    <rPh sb="5" eb="7">
      <t>ヨコハマ</t>
    </rPh>
    <rPh sb="7" eb="11">
      <t>コウウンジギョウ</t>
    </rPh>
    <rPh sb="11" eb="15">
      <t>キョウドウクミアイ</t>
    </rPh>
    <rPh sb="15" eb="16">
      <t>ナイ</t>
    </rPh>
    <phoneticPr fontId="5"/>
  </si>
  <si>
    <t>神奈川県横浜市中区本牧埠頭1</t>
    <rPh sb="0" eb="7">
      <t>カナガワケンヨコハマシ</t>
    </rPh>
    <rPh sb="7" eb="9">
      <t>ナカク</t>
    </rPh>
    <rPh sb="9" eb="13">
      <t>ホンモクフトウ</t>
    </rPh>
    <phoneticPr fontId="4"/>
  </si>
  <si>
    <t>TEL: 045-622-5771  FAX: :045-622-6344</t>
    <phoneticPr fontId="4"/>
  </si>
  <si>
    <t>NACCS: 2EW30</t>
    <phoneticPr fontId="4"/>
  </si>
  <si>
    <t>東京 CFS</t>
    <phoneticPr fontId="5"/>
  </si>
  <si>
    <t>横浜 CFS</t>
    <rPh sb="0" eb="2">
      <t>ヨコハマ</t>
    </rPh>
    <phoneticPr fontId="5"/>
  </si>
  <si>
    <t>JI PENG</t>
    <phoneticPr fontId="4"/>
  </si>
  <si>
    <t>39 DAYS</t>
    <phoneticPr fontId="4"/>
  </si>
  <si>
    <t>49 DAYS</t>
    <phoneticPr fontId="4"/>
  </si>
  <si>
    <t>6915W</t>
  </si>
  <si>
    <t>6916W</t>
  </si>
  <si>
    <t>4/15</t>
  </si>
  <si>
    <t>4/22</t>
  </si>
  <si>
    <t>6917W</t>
  </si>
  <si>
    <t>4/29</t>
  </si>
  <si>
    <t>6920W</t>
  </si>
  <si>
    <t>6919W</t>
    <phoneticPr fontId="4"/>
  </si>
  <si>
    <t>6921W</t>
  </si>
  <si>
    <t>NO SERVICE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</si>
</sst>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rgb="FF000000"/>
      <name val="ＭＳ Ｐゴシック"/>
      <family val="2"/>
      <scheme val="minor"/>
    </font>
    <font>
      <sz val="28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0" fontId="1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2" fillId="0" borderId="0"/>
  </cellStyleXfs>
  <cellXfs count="82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9" fillId="0" borderId="0" xfId="1" applyFont="1" applyFill="1" applyAlignment="1">
      <alignment vertical="center"/>
    </xf>
    <xf numFmtId="0" fontId="10" fillId="0" borderId="0" xfId="1" applyFont="1" applyAlignment="1"/>
    <xf numFmtId="0" fontId="11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9" fillId="3" borderId="0" xfId="1" applyFont="1" applyFill="1" applyAlignment="1">
      <alignment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/>
    <xf numFmtId="0" fontId="7" fillId="0" borderId="0" xfId="1" applyFont="1" applyAlignment="1">
      <alignment vertical="center"/>
    </xf>
    <xf numFmtId="0" fontId="22" fillId="0" borderId="0" xfId="1" applyFont="1" applyBorder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12" fillId="0" borderId="0" xfId="1" applyFont="1" applyAlignment="1"/>
    <xf numFmtId="0" fontId="26" fillId="0" borderId="0" xfId="1" applyFont="1" applyFill="1" applyAlignment="1">
      <alignment vertical="center"/>
    </xf>
    <xf numFmtId="0" fontId="23" fillId="0" borderId="0" xfId="1" applyFont="1" applyAlignment="1">
      <alignment horizontal="left" vertical="center"/>
    </xf>
    <xf numFmtId="177" fontId="18" fillId="0" borderId="18" xfId="1" applyNumberFormat="1" applyFont="1" applyFill="1" applyBorder="1" applyAlignment="1" applyProtection="1">
      <alignment horizontal="center" vertical="center"/>
      <protection locked="0"/>
    </xf>
    <xf numFmtId="177" fontId="18" fillId="0" borderId="19" xfId="1" applyNumberFormat="1" applyFont="1" applyFill="1" applyBorder="1" applyAlignment="1" applyProtection="1">
      <alignment horizontal="center" vertical="center"/>
      <protection locked="0"/>
    </xf>
    <xf numFmtId="0" fontId="18" fillId="4" borderId="16" xfId="1" applyFont="1" applyFill="1" applyBorder="1" applyAlignment="1" applyProtection="1">
      <alignment horizontal="center" vertical="center" shrinkToFit="1"/>
      <protection locked="0"/>
    </xf>
    <xf numFmtId="177" fontId="18" fillId="0" borderId="16" xfId="1" applyNumberFormat="1" applyFont="1" applyFill="1" applyBorder="1" applyAlignment="1" applyProtection="1">
      <alignment horizontal="center" vertical="center"/>
      <protection locked="0"/>
    </xf>
    <xf numFmtId="177" fontId="18" fillId="0" borderId="17" xfId="1" applyNumberFormat="1" applyFont="1" applyFill="1" applyBorder="1" applyAlignment="1" applyProtection="1">
      <alignment horizontal="center" vertical="center"/>
      <protection locked="0"/>
    </xf>
    <xf numFmtId="178" fontId="17" fillId="2" borderId="21" xfId="1" applyNumberFormat="1" applyFont="1" applyFill="1" applyBorder="1" applyAlignment="1">
      <alignment horizontal="center" vertical="center"/>
    </xf>
    <xf numFmtId="178" fontId="23" fillId="2" borderId="22" xfId="1" applyNumberFormat="1" applyFont="1" applyFill="1" applyBorder="1" applyAlignment="1">
      <alignment horizontal="center" vertical="center"/>
    </xf>
    <xf numFmtId="0" fontId="11" fillId="0" borderId="0" xfId="1" applyFont="1" applyBorder="1" applyAlignment="1"/>
    <xf numFmtId="0" fontId="30" fillId="0" borderId="0" xfId="1" applyFont="1" applyBorder="1" applyAlignment="1">
      <alignment horizontal="left" vertical="center"/>
    </xf>
    <xf numFmtId="0" fontId="18" fillId="4" borderId="18" xfId="1" applyFont="1" applyFill="1" applyBorder="1" applyAlignment="1" applyProtection="1">
      <alignment horizontal="center" vertical="center" shrinkToFit="1"/>
      <protection locked="0"/>
    </xf>
    <xf numFmtId="176" fontId="12" fillId="0" borderId="0" xfId="1" applyNumberFormat="1" applyFont="1" applyFill="1" applyBorder="1" applyAlignment="1">
      <alignment horizontal="center" vertical="center"/>
    </xf>
    <xf numFmtId="0" fontId="31" fillId="0" borderId="1" xfId="1" applyFont="1" applyBorder="1" applyAlignment="1">
      <alignment horizontal="left" vertical="center"/>
    </xf>
    <xf numFmtId="0" fontId="31" fillId="0" borderId="0" xfId="1" applyFont="1" applyBorder="1" applyAlignment="1"/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2" xfId="1" applyFont="1" applyBorder="1" applyAlignment="1">
      <alignment horizontal="right" vertical="center"/>
    </xf>
    <xf numFmtId="0" fontId="31" fillId="0" borderId="3" xfId="1" applyFont="1" applyBorder="1" applyAlignment="1">
      <alignment horizontal="left" vertical="center"/>
    </xf>
    <xf numFmtId="0" fontId="31" fillId="0" borderId="5" xfId="1" applyFont="1" applyBorder="1" applyAlignment="1"/>
    <xf numFmtId="0" fontId="31" fillId="0" borderId="5" xfId="1" applyFont="1" applyBorder="1" applyAlignment="1">
      <alignment horizontal="left" vertical="center"/>
    </xf>
    <xf numFmtId="0" fontId="31" fillId="0" borderId="5" xfId="1" applyFont="1" applyBorder="1" applyAlignment="1">
      <alignment vertical="center"/>
    </xf>
    <xf numFmtId="0" fontId="31" fillId="0" borderId="4" xfId="1" applyFont="1" applyBorder="1" applyAlignment="1">
      <alignment vertical="center"/>
    </xf>
    <xf numFmtId="0" fontId="11" fillId="2" borderId="21" xfId="1" applyNumberFormat="1" applyFont="1" applyFill="1" applyBorder="1" applyAlignment="1">
      <alignment horizontal="center" vertical="center"/>
    </xf>
    <xf numFmtId="178" fontId="23" fillId="2" borderId="21" xfId="1" applyNumberFormat="1" applyFont="1" applyFill="1" applyBorder="1" applyAlignment="1">
      <alignment horizontal="center" vertical="center"/>
    </xf>
    <xf numFmtId="0" fontId="18" fillId="4" borderId="15" xfId="1" applyFont="1" applyFill="1" applyBorder="1" applyAlignment="1" applyProtection="1">
      <alignment horizontal="left" vertical="center" shrinkToFit="1"/>
      <protection locked="0"/>
    </xf>
    <xf numFmtId="0" fontId="18" fillId="4" borderId="23" xfId="1" applyFont="1" applyFill="1" applyBorder="1" applyAlignment="1" applyProtection="1">
      <alignment horizontal="left" vertical="center" shrinkToFit="1"/>
      <protection locked="0"/>
    </xf>
    <xf numFmtId="0" fontId="24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1" fillId="2" borderId="12" xfId="1" applyNumberFormat="1" applyFont="1" applyFill="1" applyBorder="1" applyAlignment="1">
      <alignment horizontal="center" vertical="center" wrapText="1"/>
    </xf>
    <xf numFmtId="0" fontId="11" fillId="2" borderId="15" xfId="1" applyNumberFormat="1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0" fontId="11" fillId="2" borderId="13" xfId="1" applyNumberFormat="1" applyFont="1" applyFill="1" applyBorder="1" applyAlignment="1">
      <alignment horizontal="center" vertical="center"/>
    </xf>
    <xf numFmtId="0" fontId="11" fillId="2" borderId="16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0" fontId="11" fillId="2" borderId="14" xfId="1" applyNumberFormat="1" applyFont="1" applyFill="1" applyBorder="1" applyAlignment="1">
      <alignment horizontal="center" vertical="center"/>
    </xf>
    <xf numFmtId="0" fontId="14" fillId="2" borderId="16" xfId="1" applyNumberFormat="1" applyFont="1" applyFill="1" applyBorder="1" applyAlignment="1">
      <alignment horizontal="center" vertical="center"/>
    </xf>
    <xf numFmtId="0" fontId="14" fillId="2" borderId="17" xfId="1" applyNumberFormat="1" applyFont="1" applyFill="1" applyBorder="1" applyAlignment="1">
      <alignment horizontal="center" vertical="center" wrapText="1"/>
    </xf>
    <xf numFmtId="0" fontId="14" fillId="2" borderId="17" xfId="1" applyNumberFormat="1" applyFont="1" applyFill="1" applyBorder="1" applyAlignment="1">
      <alignment horizontal="center" vertical="center"/>
    </xf>
    <xf numFmtId="178" fontId="23" fillId="2" borderId="21" xfId="1" applyNumberFormat="1" applyFont="1" applyFill="1" applyBorder="1" applyAlignment="1">
      <alignment horizontal="center" vertical="center"/>
    </xf>
    <xf numFmtId="0" fontId="16" fillId="0" borderId="2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177" fontId="18" fillId="5" borderId="16" xfId="1" applyNumberFormat="1" applyFont="1" applyFill="1" applyBorder="1" applyAlignment="1" applyProtection="1">
      <alignment horizontal="center" vertical="center"/>
      <protection locked="0"/>
    </xf>
    <xf numFmtId="0" fontId="18" fillId="4" borderId="12" xfId="1" applyFont="1" applyFill="1" applyBorder="1" applyAlignment="1" applyProtection="1">
      <alignment horizontal="left" vertical="center" shrinkToFit="1"/>
      <protection locked="0"/>
    </xf>
    <xf numFmtId="0" fontId="18" fillId="4" borderId="13" xfId="1" applyFont="1" applyFill="1" applyBorder="1" applyAlignment="1" applyProtection="1">
      <alignment horizontal="center" vertical="center" shrinkToFit="1"/>
      <protection locked="0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  <xf numFmtId="0" fontId="18" fillId="5" borderId="15" xfId="1" applyFont="1" applyFill="1" applyBorder="1" applyAlignment="1" applyProtection="1">
      <alignment horizontal="left" vertical="center" shrinkToFit="1"/>
      <protection locked="0"/>
    </xf>
    <xf numFmtId="0" fontId="18" fillId="5" borderId="16" xfId="1" applyFont="1" applyFill="1" applyBorder="1" applyAlignment="1" applyProtection="1">
      <alignment horizontal="center" vertical="center" shrinkToFit="1"/>
      <protection locked="0"/>
    </xf>
    <xf numFmtId="177" fontId="18" fillId="5" borderId="17" xfId="1" applyNumberFormat="1" applyFont="1" applyFill="1" applyBorder="1" applyAlignment="1" applyProtection="1">
      <alignment horizontal="center" vertical="center"/>
      <protection locked="0"/>
    </xf>
  </cellXfs>
  <cellStyles count="13">
    <cellStyle name="Normal" xfId="11" xr:uid="{00000000-0005-0000-0000-000000000000}"/>
    <cellStyle name="Normal 2" xfId="7" xr:uid="{00000000-0005-0000-0000-000001000000}"/>
    <cellStyle name="標準" xfId="0" builtinId="0"/>
    <cellStyle name="標準 2" xfId="1" xr:uid="{00000000-0005-0000-0000-000003000000}"/>
    <cellStyle name="標準 2 2" xfId="8" xr:uid="{00000000-0005-0000-0000-000004000000}"/>
    <cellStyle name="標準 3" xfId="9" xr:uid="{00000000-0005-0000-0000-000005000000}"/>
    <cellStyle name="標準 4" xfId="10" xr:uid="{00000000-0005-0000-0000-000006000000}"/>
    <cellStyle name="標準 5" xfId="12" xr:uid="{7F2503EE-2E96-4DC0-86E8-8D7DF73A2E57}"/>
    <cellStyle name="콤마 [0]_HMMREQ~1" xfId="2" xr:uid="{00000000-0005-0000-0000-000007000000}"/>
    <cellStyle name="콤마_HMMREQ~1" xfId="3" xr:uid="{00000000-0005-0000-0000-000008000000}"/>
    <cellStyle name="통화 [0]_HMMREQ~1" xfId="4" xr:uid="{00000000-0005-0000-0000-000009000000}"/>
    <cellStyle name="통화_HMMREQ~1" xfId="5" xr:uid="{00000000-0005-0000-0000-00000A000000}"/>
    <cellStyle name="표준_HMMREQ~1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 editAs="absolute">
    <xdr:from>
      <xdr:col>13</xdr:col>
      <xdr:colOff>696914</xdr:colOff>
      <xdr:row>2</xdr:row>
      <xdr:rowOff>114302</xdr:rowOff>
    </xdr:from>
    <xdr:to>
      <xdr:col>16</xdr:col>
      <xdr:colOff>833437</xdr:colOff>
      <xdr:row>5</xdr:row>
      <xdr:rowOff>405449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22699664" y="2019302"/>
          <a:ext cx="4732336" cy="2981960"/>
        </a:xfrm>
        <a:prstGeom prst="rect">
          <a:avLst/>
        </a:prstGeom>
      </xdr:spPr>
    </xdr:pic>
    <xdr:clientData/>
  </xdr:twoCellAnchor>
  <xdr:twoCellAnchor editAs="absolute">
    <xdr:from>
      <xdr:col>14</xdr:col>
      <xdr:colOff>208486</xdr:colOff>
      <xdr:row>6</xdr:row>
      <xdr:rowOff>9525</xdr:rowOff>
    </xdr:from>
    <xdr:to>
      <xdr:col>20</xdr:col>
      <xdr:colOff>1538287</xdr:colOff>
      <xdr:row>27</xdr:row>
      <xdr:rowOff>595312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854299" y="5295900"/>
          <a:ext cx="10188051" cy="16683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905001"/>
          <a:ext cx="7269306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3827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5"/>
        </a:xfrm>
        <a:prstGeom prst="rect">
          <a:avLst/>
        </a:prstGeom>
      </xdr:spPr>
    </xdr:pic>
    <xdr:clientData/>
  </xdr:oneCellAnchor>
  <xdr:oneCellAnchor>
    <xdr:from>
      <xdr:col>2</xdr:col>
      <xdr:colOff>214307</xdr:colOff>
      <xdr:row>17</xdr:row>
      <xdr:rowOff>47622</xdr:rowOff>
    </xdr:from>
    <xdr:ext cx="3857627" cy="17621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191495" y="13882685"/>
          <a:ext cx="3857627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423863</xdr:colOff>
      <xdr:row>16</xdr:row>
      <xdr:rowOff>577848</xdr:rowOff>
    </xdr:from>
    <xdr:ext cx="7005638" cy="21129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3863" y="13603286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104777</xdr:colOff>
      <xdr:row>17</xdr:row>
      <xdr:rowOff>142875</xdr:rowOff>
    </xdr:from>
    <xdr:to>
      <xdr:col>13</xdr:col>
      <xdr:colOff>1214437</xdr:colOff>
      <xdr:row>20</xdr:row>
      <xdr:rowOff>359060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2773027" y="13477875"/>
          <a:ext cx="10444160" cy="2645060"/>
          <a:chOff x="25602822" y="3881643"/>
          <a:chExt cx="8864076" cy="4693042"/>
        </a:xfrm>
      </xdr:grpSpPr>
      <xdr:sp macro="" textlink="">
        <xdr:nvSpPr>
          <xdr:cNvPr id="20" name="円/楕円 1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5602822" y="3881643"/>
            <a:ext cx="8864076" cy="469304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6358845" y="5310769"/>
            <a:ext cx="7295415" cy="3165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V36"/>
  <sheetViews>
    <sheetView tabSelected="1" view="pageBreakPreview" topLeftCell="A7" zoomScale="40" zoomScaleNormal="25" zoomScaleSheetLayoutView="40" zoomScalePageLayoutView="25" workbookViewId="0">
      <selection activeCell="B16" sqref="B16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4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49" t="s">
        <v>17</v>
      </c>
      <c r="P1" s="49"/>
      <c r="Q1" s="49"/>
      <c r="R1" s="49"/>
      <c r="S1" s="49"/>
      <c r="T1" s="49"/>
      <c r="V1" s="16"/>
    </row>
    <row r="2" spans="1:22" s="1" customFormat="1" ht="48.75" customHeight="1" x14ac:dyDescent="0.25">
      <c r="O2" s="17"/>
    </row>
    <row r="3" spans="1:22" s="5" customFormat="1" ht="71.25" customHeight="1" x14ac:dyDescent="0.35">
      <c r="A3" s="10"/>
      <c r="B3" s="10"/>
      <c r="C3" s="10"/>
      <c r="D3" s="32" t="s">
        <v>16</v>
      </c>
      <c r="I3" s="22"/>
      <c r="J3" s="4"/>
      <c r="M3" s="3"/>
      <c r="R3" s="9" t="s">
        <v>3</v>
      </c>
      <c r="S3" s="50">
        <v>46125</v>
      </c>
      <c r="T3" s="50"/>
      <c r="U3" s="23" t="s">
        <v>20</v>
      </c>
    </row>
    <row r="4" spans="1:22" s="5" customFormat="1" ht="86.25" customHeight="1" x14ac:dyDescent="0.45">
      <c r="A4" s="6" t="s">
        <v>9</v>
      </c>
      <c r="B4" s="2"/>
      <c r="C4" s="2"/>
      <c r="D4" s="2"/>
      <c r="E4" s="2"/>
      <c r="F4" s="2"/>
      <c r="G4" s="3"/>
      <c r="I4" s="3"/>
      <c r="K4" s="21"/>
      <c r="L4" s="9"/>
      <c r="M4" s="34"/>
      <c r="N4" s="3"/>
      <c r="O4" s="7"/>
      <c r="P4" s="8"/>
    </row>
    <row r="5" spans="1:22" s="10" customFormat="1" ht="54.75" customHeight="1" x14ac:dyDescent="0.15">
      <c r="A5" s="51" t="s">
        <v>4</v>
      </c>
      <c r="B5" s="54" t="s">
        <v>0</v>
      </c>
      <c r="C5" s="54" t="s">
        <v>10</v>
      </c>
      <c r="D5" s="54"/>
      <c r="E5" s="54"/>
      <c r="F5" s="54"/>
      <c r="G5" s="54" t="s">
        <v>5</v>
      </c>
      <c r="H5" s="54"/>
      <c r="I5" s="54" t="s">
        <v>6</v>
      </c>
      <c r="J5" s="54"/>
      <c r="K5" s="54" t="s">
        <v>5</v>
      </c>
      <c r="L5" s="54"/>
      <c r="M5" s="57"/>
    </row>
    <row r="6" spans="1:22" s="10" customFormat="1" ht="54.75" customHeight="1" x14ac:dyDescent="0.15">
      <c r="A6" s="52"/>
      <c r="B6" s="55"/>
      <c r="C6" s="58" t="s">
        <v>7</v>
      </c>
      <c r="D6" s="58"/>
      <c r="E6" s="58" t="s">
        <v>18</v>
      </c>
      <c r="F6" s="58"/>
      <c r="G6" s="58" t="s">
        <v>19</v>
      </c>
      <c r="H6" s="58"/>
      <c r="I6" s="58" t="s">
        <v>19</v>
      </c>
      <c r="J6" s="58"/>
      <c r="K6" s="58" t="s">
        <v>11</v>
      </c>
      <c r="L6" s="58"/>
      <c r="M6" s="59" t="s">
        <v>14</v>
      </c>
    </row>
    <row r="7" spans="1:22" s="10" customFormat="1" ht="54.75" customHeight="1" x14ac:dyDescent="0.15">
      <c r="A7" s="52"/>
      <c r="B7" s="55"/>
      <c r="C7" s="58"/>
      <c r="D7" s="58"/>
      <c r="E7" s="58"/>
      <c r="F7" s="58"/>
      <c r="G7" s="58"/>
      <c r="H7" s="58"/>
      <c r="I7" s="58"/>
      <c r="J7" s="58"/>
      <c r="K7" s="58"/>
      <c r="L7" s="58"/>
      <c r="M7" s="60"/>
    </row>
    <row r="8" spans="1:22" s="10" customFormat="1" ht="24.75" customHeight="1" x14ac:dyDescent="0.15">
      <c r="A8" s="52"/>
      <c r="B8" s="55"/>
      <c r="C8" s="58"/>
      <c r="D8" s="58"/>
      <c r="E8" s="58"/>
      <c r="F8" s="58"/>
      <c r="G8" s="58"/>
      <c r="H8" s="58"/>
      <c r="I8" s="58"/>
      <c r="J8" s="58"/>
      <c r="K8" s="58"/>
      <c r="L8" s="58"/>
      <c r="M8" s="60"/>
    </row>
    <row r="9" spans="1:22" s="11" customFormat="1" ht="54.75" customHeight="1" x14ac:dyDescent="0.15">
      <c r="A9" s="53"/>
      <c r="B9" s="56"/>
      <c r="C9" s="45"/>
      <c r="D9" s="45"/>
      <c r="E9" s="29"/>
      <c r="F9" s="29"/>
      <c r="G9" s="46"/>
      <c r="H9" s="46"/>
      <c r="I9" s="61" t="s">
        <v>8</v>
      </c>
      <c r="J9" s="61"/>
      <c r="K9" s="61" t="s">
        <v>32</v>
      </c>
      <c r="L9" s="61"/>
      <c r="M9" s="30" t="s">
        <v>33</v>
      </c>
    </row>
    <row r="10" spans="1:22" s="11" customFormat="1" ht="54.75" customHeight="1" x14ac:dyDescent="0.15">
      <c r="A10" s="75" t="s">
        <v>31</v>
      </c>
      <c r="B10" s="76" t="s">
        <v>34</v>
      </c>
      <c r="C10" s="77">
        <f t="shared" ref="C10:C11" si="0">E10-3</f>
        <v>46122</v>
      </c>
      <c r="D10" s="77" t="str">
        <f t="shared" ref="D10:D11" si="1">TEXT(C10,"aaa")</f>
        <v>金</v>
      </c>
      <c r="E10" s="77">
        <f t="shared" ref="E10:E11" si="2">I10-2</f>
        <v>46125</v>
      </c>
      <c r="F10" s="77" t="str">
        <f t="shared" ref="F10:F11" si="3">TEXT(E10,"aaa")</f>
        <v>月</v>
      </c>
      <c r="G10" s="77" t="str">
        <f t="shared" ref="G10:G11" si="4">I10</f>
        <v>4/15</v>
      </c>
      <c r="H10" s="77" t="str">
        <f t="shared" ref="H10:H11" si="5">TEXT(G10,"aaa")</f>
        <v>水</v>
      </c>
      <c r="I10" s="77" t="s">
        <v>36</v>
      </c>
      <c r="J10" s="77" t="str">
        <f t="shared" ref="J10:J11" si="6">TEXT(I10,"aaa")</f>
        <v>水</v>
      </c>
      <c r="K10" s="77">
        <f t="shared" ref="K10:K11" si="7">I10+39</f>
        <v>46166</v>
      </c>
      <c r="L10" s="77" t="str">
        <f t="shared" ref="L10:L11" si="8">TEXT(K10,"aaa")</f>
        <v>日</v>
      </c>
      <c r="M10" s="78">
        <f t="shared" ref="M10:M11" si="9">K10+8</f>
        <v>46174</v>
      </c>
    </row>
    <row r="11" spans="1:22" s="10" customFormat="1" ht="63.75" customHeight="1" x14ac:dyDescent="0.15">
      <c r="A11" s="47" t="s">
        <v>31</v>
      </c>
      <c r="B11" s="26" t="s">
        <v>35</v>
      </c>
      <c r="C11" s="27">
        <f t="shared" si="0"/>
        <v>46129</v>
      </c>
      <c r="D11" s="27" t="str">
        <f t="shared" si="1"/>
        <v>金</v>
      </c>
      <c r="E11" s="27">
        <f t="shared" si="2"/>
        <v>46132</v>
      </c>
      <c r="F11" s="27" t="str">
        <f t="shared" si="3"/>
        <v>月</v>
      </c>
      <c r="G11" s="27" t="str">
        <f t="shared" si="4"/>
        <v>4/22</v>
      </c>
      <c r="H11" s="27" t="str">
        <f t="shared" si="5"/>
        <v>水</v>
      </c>
      <c r="I11" s="27" t="s">
        <v>37</v>
      </c>
      <c r="J11" s="27" t="str">
        <f t="shared" si="6"/>
        <v>水</v>
      </c>
      <c r="K11" s="27">
        <f t="shared" si="7"/>
        <v>46173</v>
      </c>
      <c r="L11" s="27" t="str">
        <f t="shared" si="8"/>
        <v>日</v>
      </c>
      <c r="M11" s="28">
        <f t="shared" si="9"/>
        <v>46181</v>
      </c>
      <c r="P11" s="12"/>
    </row>
    <row r="12" spans="1:22" s="10" customFormat="1" ht="63.75" customHeight="1" x14ac:dyDescent="0.15">
      <c r="A12" s="47" t="s">
        <v>31</v>
      </c>
      <c r="B12" s="26" t="s">
        <v>38</v>
      </c>
      <c r="C12" s="27">
        <f t="shared" ref="C12:C16" si="10">E12-3</f>
        <v>46136</v>
      </c>
      <c r="D12" s="27" t="str">
        <f t="shared" ref="D12:D16" si="11">TEXT(C12,"aaa")</f>
        <v>金</v>
      </c>
      <c r="E12" s="27">
        <f t="shared" ref="E12:E16" si="12">I12-2</f>
        <v>46139</v>
      </c>
      <c r="F12" s="27" t="str">
        <f t="shared" ref="F12:F16" si="13">TEXT(E12,"aaa")</f>
        <v>月</v>
      </c>
      <c r="G12" s="27" t="str">
        <f t="shared" ref="G12:G16" si="14">I12</f>
        <v>4/29</v>
      </c>
      <c r="H12" s="27" t="str">
        <f t="shared" ref="H12:H16" si="15">TEXT(G12,"aaa")</f>
        <v>水</v>
      </c>
      <c r="I12" s="27" t="s">
        <v>39</v>
      </c>
      <c r="J12" s="27" t="str">
        <f t="shared" ref="J12:J16" si="16">TEXT(I12,"aaa")</f>
        <v>水</v>
      </c>
      <c r="K12" s="27">
        <f t="shared" ref="K12:K16" si="17">I12+39</f>
        <v>46180</v>
      </c>
      <c r="L12" s="27" t="str">
        <f t="shared" ref="L12:L16" si="18">TEXT(K12,"aaa")</f>
        <v>日</v>
      </c>
      <c r="M12" s="28">
        <f t="shared" ref="M12:M16" si="19">K12+8</f>
        <v>46188</v>
      </c>
      <c r="P12" s="12"/>
    </row>
    <row r="13" spans="1:22" s="10" customFormat="1" ht="63.75" customHeight="1" x14ac:dyDescent="0.15">
      <c r="A13" s="79" t="s">
        <v>43</v>
      </c>
      <c r="B13" s="80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81"/>
      <c r="P13" s="12"/>
    </row>
    <row r="14" spans="1:22" s="10" customFormat="1" ht="63.75" customHeight="1" x14ac:dyDescent="0.15">
      <c r="A14" s="47" t="s">
        <v>31</v>
      </c>
      <c r="B14" s="26" t="s">
        <v>41</v>
      </c>
      <c r="C14" s="27">
        <f t="shared" ref="C14" si="20">E14-3</f>
        <v>46150</v>
      </c>
      <c r="D14" s="27" t="str">
        <f t="shared" ref="D14" si="21">TEXT(C14,"aaa")</f>
        <v>金</v>
      </c>
      <c r="E14" s="27">
        <f t="shared" ref="E14" si="22">I14-2</f>
        <v>46153</v>
      </c>
      <c r="F14" s="27" t="str">
        <f t="shared" ref="F14" si="23">TEXT(E14,"aaa")</f>
        <v>月</v>
      </c>
      <c r="G14" s="27">
        <f t="shared" ref="G14" si="24">I14</f>
        <v>46155</v>
      </c>
      <c r="H14" s="27" t="str">
        <f t="shared" ref="H14" si="25">TEXT(G14,"aaa")</f>
        <v>水</v>
      </c>
      <c r="I14" s="27">
        <v>46155</v>
      </c>
      <c r="J14" s="27" t="str">
        <f t="shared" ref="J14" si="26">TEXT(I14,"aaa")</f>
        <v>水</v>
      </c>
      <c r="K14" s="27">
        <f t="shared" ref="K14" si="27">I14+39</f>
        <v>46194</v>
      </c>
      <c r="L14" s="27" t="str">
        <f t="shared" ref="L14" si="28">TEXT(K14,"aaa")</f>
        <v>日</v>
      </c>
      <c r="M14" s="28">
        <f t="shared" ref="M14" si="29">K14+8</f>
        <v>46202</v>
      </c>
      <c r="P14" s="12"/>
    </row>
    <row r="15" spans="1:22" s="10" customFormat="1" ht="63.75" customHeight="1" x14ac:dyDescent="0.15">
      <c r="A15" s="47" t="s">
        <v>31</v>
      </c>
      <c r="B15" s="26" t="s">
        <v>40</v>
      </c>
      <c r="C15" s="27">
        <f t="shared" si="10"/>
        <v>46157</v>
      </c>
      <c r="D15" s="27" t="str">
        <f t="shared" si="11"/>
        <v>金</v>
      </c>
      <c r="E15" s="27">
        <f t="shared" si="12"/>
        <v>46160</v>
      </c>
      <c r="F15" s="27" t="str">
        <f t="shared" si="13"/>
        <v>月</v>
      </c>
      <c r="G15" s="27">
        <f t="shared" si="14"/>
        <v>46162</v>
      </c>
      <c r="H15" s="27" t="str">
        <f t="shared" si="15"/>
        <v>水</v>
      </c>
      <c r="I15" s="27">
        <v>46162</v>
      </c>
      <c r="J15" s="27" t="str">
        <f t="shared" si="16"/>
        <v>水</v>
      </c>
      <c r="K15" s="27">
        <f t="shared" si="17"/>
        <v>46201</v>
      </c>
      <c r="L15" s="27" t="str">
        <f t="shared" si="18"/>
        <v>日</v>
      </c>
      <c r="M15" s="28">
        <f t="shared" si="19"/>
        <v>46209</v>
      </c>
      <c r="P15" s="12"/>
    </row>
    <row r="16" spans="1:22" s="10" customFormat="1" ht="63.75" customHeight="1" x14ac:dyDescent="0.15">
      <c r="A16" s="48" t="s">
        <v>31</v>
      </c>
      <c r="B16" s="33" t="s">
        <v>42</v>
      </c>
      <c r="C16" s="24">
        <f t="shared" si="10"/>
        <v>46164</v>
      </c>
      <c r="D16" s="24" t="str">
        <f t="shared" si="11"/>
        <v>金</v>
      </c>
      <c r="E16" s="24">
        <f t="shared" si="12"/>
        <v>46167</v>
      </c>
      <c r="F16" s="24" t="str">
        <f t="shared" si="13"/>
        <v>月</v>
      </c>
      <c r="G16" s="24">
        <f t="shared" si="14"/>
        <v>46169</v>
      </c>
      <c r="H16" s="24" t="str">
        <f t="shared" si="15"/>
        <v>水</v>
      </c>
      <c r="I16" s="24">
        <v>46169</v>
      </c>
      <c r="J16" s="24" t="str">
        <f t="shared" si="16"/>
        <v>水</v>
      </c>
      <c r="K16" s="24">
        <f t="shared" si="17"/>
        <v>46208</v>
      </c>
      <c r="L16" s="24" t="str">
        <f t="shared" si="18"/>
        <v>日</v>
      </c>
      <c r="M16" s="25">
        <f t="shared" si="19"/>
        <v>46216</v>
      </c>
      <c r="P16" s="12"/>
    </row>
    <row r="17" spans="1:16" s="10" customFormat="1" ht="63.75" customHeight="1" x14ac:dyDescent="0.15">
      <c r="P17" s="12"/>
    </row>
    <row r="18" spans="1:16" s="10" customFormat="1" ht="63.75" customHeight="1" x14ac:dyDescent="0.15">
      <c r="P18" s="12"/>
    </row>
    <row r="19" spans="1:16" s="10" customFormat="1" ht="63.75" customHeight="1" x14ac:dyDescent="0.15">
      <c r="P19" s="12"/>
    </row>
    <row r="20" spans="1:16" s="10" customFormat="1" ht="63.75" customHeight="1" x14ac:dyDescent="0.15">
      <c r="P20" s="12"/>
    </row>
    <row r="21" spans="1:16" s="10" customFormat="1" ht="63.75" customHeight="1" x14ac:dyDescent="0.55000000000000004">
      <c r="A21" s="31" t="s">
        <v>15</v>
      </c>
      <c r="P21" s="12"/>
    </row>
    <row r="22" spans="1:16" s="10" customFormat="1" ht="66" customHeight="1" thickBot="1" x14ac:dyDescent="0.2">
      <c r="A22" s="20" t="s">
        <v>1</v>
      </c>
      <c r="B22" s="70" t="s">
        <v>2</v>
      </c>
      <c r="C22" s="71"/>
      <c r="D22" s="71"/>
      <c r="E22" s="71"/>
      <c r="F22" s="72"/>
      <c r="G22" s="70" t="s">
        <v>12</v>
      </c>
      <c r="H22" s="71"/>
      <c r="I22" s="71"/>
      <c r="J22" s="71"/>
      <c r="K22" s="71"/>
      <c r="L22" s="71"/>
      <c r="M22" s="72"/>
      <c r="P22" s="12"/>
    </row>
    <row r="23" spans="1:16" s="10" customFormat="1" ht="66" customHeight="1" thickTop="1" x14ac:dyDescent="0.5">
      <c r="A23" s="73" t="s">
        <v>29</v>
      </c>
      <c r="B23" s="64" t="s">
        <v>21</v>
      </c>
      <c r="C23" s="65"/>
      <c r="D23" s="65"/>
      <c r="E23" s="65"/>
      <c r="F23" s="66"/>
      <c r="G23" s="35" t="s">
        <v>22</v>
      </c>
      <c r="H23" s="36"/>
      <c r="I23" s="36"/>
      <c r="J23" s="37"/>
      <c r="K23" s="38"/>
      <c r="L23" s="38"/>
      <c r="M23" s="39" t="s">
        <v>24</v>
      </c>
      <c r="P23" s="12"/>
    </row>
    <row r="24" spans="1:16" s="10" customFormat="1" ht="66" customHeight="1" x14ac:dyDescent="0.5">
      <c r="A24" s="63"/>
      <c r="B24" s="67"/>
      <c r="C24" s="68"/>
      <c r="D24" s="68"/>
      <c r="E24" s="68"/>
      <c r="F24" s="69"/>
      <c r="G24" s="40" t="s">
        <v>23</v>
      </c>
      <c r="H24" s="41"/>
      <c r="I24" s="41"/>
      <c r="J24" s="42"/>
      <c r="K24" s="43"/>
      <c r="L24" s="43"/>
      <c r="M24" s="44"/>
      <c r="P24" s="12"/>
    </row>
    <row r="25" spans="1:16" s="10" customFormat="1" ht="65.25" customHeight="1" x14ac:dyDescent="0.5">
      <c r="A25" s="62" t="s">
        <v>30</v>
      </c>
      <c r="B25" s="64" t="s">
        <v>25</v>
      </c>
      <c r="C25" s="65"/>
      <c r="D25" s="65"/>
      <c r="E25" s="65"/>
      <c r="F25" s="66"/>
      <c r="G25" s="35" t="s">
        <v>26</v>
      </c>
      <c r="H25" s="36"/>
      <c r="I25" s="36"/>
      <c r="J25" s="37"/>
      <c r="K25" s="38"/>
      <c r="L25" s="38"/>
      <c r="M25" s="39" t="s">
        <v>28</v>
      </c>
      <c r="P25" s="18"/>
    </row>
    <row r="26" spans="1:16" s="1" customFormat="1" ht="63.75" customHeight="1" x14ac:dyDescent="0.5">
      <c r="A26" s="63"/>
      <c r="B26" s="67"/>
      <c r="C26" s="68"/>
      <c r="D26" s="68"/>
      <c r="E26" s="68"/>
      <c r="F26" s="69"/>
      <c r="G26" s="40" t="s">
        <v>27</v>
      </c>
      <c r="H26" s="41"/>
      <c r="I26" s="41"/>
      <c r="J26" s="42"/>
      <c r="K26" s="43"/>
      <c r="L26" s="43"/>
      <c r="M26" s="44"/>
      <c r="N26" s="19"/>
    </row>
    <row r="27" spans="1:16" s="1" customFormat="1" ht="52.5" customHeight="1" x14ac:dyDescent="0.25">
      <c r="N27" s="19"/>
    </row>
    <row r="28" spans="1:16" s="1" customFormat="1" ht="52.5" customHeight="1" x14ac:dyDescent="0.25">
      <c r="N28" s="19"/>
    </row>
    <row r="29" spans="1:16" s="1" customFormat="1" ht="52.5" customHeight="1" x14ac:dyDescent="0.25">
      <c r="N29" s="19"/>
    </row>
    <row r="30" spans="1:16" s="1" customFormat="1" ht="52.5" customHeight="1" x14ac:dyDescent="0.25">
      <c r="N30" s="19"/>
    </row>
    <row r="31" spans="1:16" s="1" customFormat="1" ht="52.5" customHeight="1" x14ac:dyDescent="0.25">
      <c r="N31" s="19"/>
    </row>
    <row r="32" spans="1:16" s="1" customFormat="1" ht="52.5" customHeight="1" x14ac:dyDescent="0.25">
      <c r="N32" s="19"/>
    </row>
    <row r="33" spans="17:17" s="1" customFormat="1" ht="52.5" customHeight="1" x14ac:dyDescent="0.25"/>
    <row r="34" spans="17:17" s="1" customFormat="1" ht="52.5" customHeight="1" x14ac:dyDescent="0.25"/>
    <row r="35" spans="17:17" s="13" customFormat="1" ht="57" customHeight="1" x14ac:dyDescent="0.15">
      <c r="Q35" s="18"/>
    </row>
    <row r="36" spans="17:17" s="1" customFormat="1" ht="57" customHeight="1" x14ac:dyDescent="0.25">
      <c r="Q36" s="18"/>
    </row>
  </sheetData>
  <mergeCells count="22">
    <mergeCell ref="A25:A26"/>
    <mergeCell ref="B25:F26"/>
    <mergeCell ref="B22:F22"/>
    <mergeCell ref="G22:M22"/>
    <mergeCell ref="A23:A24"/>
    <mergeCell ref="B23:F24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9055118110236221" right="0.51181102362204722" top="0.55118110236220474" bottom="0.55118110236220474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ニューヨーク</vt:lpstr>
      <vt:lpstr>ニューヨーク!Print_Area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2026-04-01T01:54:14Z</cp:lastPrinted>
  <dcterms:created xsi:type="dcterms:W3CDTF">2016-03-18T07:26:58Z</dcterms:created>
  <dcterms:modified xsi:type="dcterms:W3CDTF">2026-04-13T08:27:31Z</dcterms:modified>
</cp:coreProperties>
</file>