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BDEC46B6-3077-46D3-9833-D095EAEF9122}" xr6:coauthVersionLast="47" xr6:coauthVersionMax="47" xr10:uidLastSave="{00000000-0000-0000-0000-000000000000}"/>
  <bookViews>
    <workbookView xWindow="-28920" yWindow="15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BUSAN!$A$1:$V$80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0" i="2" l="1"/>
  <c r="A17" i="2"/>
  <c r="A14" i="2"/>
  <c r="A11" i="2"/>
  <c r="A19" i="2"/>
  <c r="A16" i="2"/>
  <c r="A13" i="2"/>
  <c r="A10" i="2"/>
  <c r="A18" i="2"/>
  <c r="A15" i="2"/>
  <c r="A12" i="2"/>
  <c r="A9" i="2"/>
  <c r="I10" i="2"/>
  <c r="J10" i="2" s="1"/>
  <c r="I11" i="2"/>
  <c r="I12" i="2"/>
  <c r="I13" i="2"/>
  <c r="I14" i="2"/>
  <c r="J14" i="2" s="1"/>
  <c r="I15" i="2"/>
  <c r="I16" i="2"/>
  <c r="I17" i="2"/>
  <c r="I18" i="2"/>
  <c r="I19" i="2"/>
  <c r="I20" i="2"/>
  <c r="J15" i="2"/>
  <c r="J16" i="2"/>
  <c r="J17" i="2"/>
  <c r="I9" i="2"/>
  <c r="J9" i="2" s="1"/>
  <c r="G10" i="2"/>
  <c r="H10" i="2" s="1"/>
  <c r="G11" i="2"/>
  <c r="H11" i="2" s="1"/>
  <c r="G12" i="2"/>
  <c r="G13" i="2"/>
  <c r="G14" i="2"/>
  <c r="G15" i="2"/>
  <c r="G16" i="2"/>
  <c r="G17" i="2"/>
  <c r="G18" i="2"/>
  <c r="H18" i="2" s="1"/>
  <c r="G19" i="2"/>
  <c r="H19" i="2" s="1"/>
  <c r="G20" i="2"/>
  <c r="H20" i="2" s="1"/>
  <c r="J13" i="2"/>
  <c r="H17" i="2"/>
  <c r="G9" i="2"/>
  <c r="E10" i="2"/>
  <c r="E11" i="2"/>
  <c r="F11" i="2" s="1"/>
  <c r="E12" i="2"/>
  <c r="E13" i="2"/>
  <c r="F13" i="2" s="1"/>
  <c r="E14" i="2"/>
  <c r="F14" i="2" s="1"/>
  <c r="E15" i="2"/>
  <c r="E16" i="2"/>
  <c r="F16" i="2" s="1"/>
  <c r="E17" i="2"/>
  <c r="E18" i="2"/>
  <c r="E19" i="2"/>
  <c r="E20" i="2"/>
  <c r="F17" i="2"/>
  <c r="F18" i="2"/>
  <c r="F19" i="2"/>
  <c r="F20" i="2"/>
  <c r="F10" i="2"/>
  <c r="E9" i="2"/>
  <c r="F9" i="2" s="1"/>
  <c r="C10" i="2"/>
  <c r="D10" i="2" s="1"/>
  <c r="C11" i="2"/>
  <c r="C12" i="2"/>
  <c r="C13" i="2"/>
  <c r="C14" i="2"/>
  <c r="D14" i="2" s="1"/>
  <c r="C15" i="2"/>
  <c r="C16" i="2"/>
  <c r="C17" i="2"/>
  <c r="C18" i="2"/>
  <c r="D18" i="2" s="1"/>
  <c r="C19" i="2"/>
  <c r="D19" i="2" s="1"/>
  <c r="C20" i="2"/>
  <c r="D20" i="2" s="1"/>
  <c r="D11" i="2"/>
  <c r="D12" i="2"/>
  <c r="D13" i="2"/>
  <c r="C9" i="2"/>
  <c r="B10" i="2"/>
  <c r="B11" i="2"/>
  <c r="B12" i="2"/>
  <c r="B13" i="2"/>
  <c r="B14" i="2"/>
  <c r="B15" i="2"/>
  <c r="B16" i="2"/>
  <c r="B17" i="2"/>
  <c r="B18" i="2"/>
  <c r="B19" i="2"/>
  <c r="B20" i="2"/>
  <c r="B9" i="2"/>
  <c r="AF11" i="2"/>
  <c r="AF12" i="2"/>
  <c r="AF13" i="2"/>
  <c r="AF14" i="2"/>
  <c r="AF15" i="2"/>
  <c r="AF16" i="2"/>
  <c r="AF17" i="2"/>
  <c r="AF18" i="2"/>
  <c r="AF19" i="2"/>
  <c r="AF20" i="2"/>
  <c r="AF9" i="2"/>
  <c r="AF10" i="2"/>
  <c r="Q43" i="2"/>
  <c r="C60" i="2"/>
  <c r="E59" i="2"/>
  <c r="H59" i="2"/>
  <c r="I59" i="2"/>
  <c r="J59" i="2" s="1"/>
  <c r="E60" i="2"/>
  <c r="H60" i="2"/>
  <c r="I60" i="2"/>
  <c r="J60" i="2" s="1"/>
  <c r="E61" i="2"/>
  <c r="H61" i="2"/>
  <c r="I61" i="2"/>
  <c r="J61" i="2" s="1"/>
  <c r="E62" i="2"/>
  <c r="F62" i="2" s="1"/>
  <c r="H62" i="2"/>
  <c r="I62" i="2"/>
  <c r="J62" i="2" s="1"/>
  <c r="I58" i="2"/>
  <c r="J58" i="2" s="1"/>
  <c r="H58" i="2"/>
  <c r="E58" i="2"/>
  <c r="F58" i="2" s="1"/>
  <c r="I57" i="2"/>
  <c r="J57" i="2" s="1"/>
  <c r="H57" i="2"/>
  <c r="E57" i="2"/>
  <c r="C57" i="2" s="1"/>
  <c r="D57" i="2" s="1"/>
  <c r="I56" i="2"/>
  <c r="J56" i="2" s="1"/>
  <c r="H56" i="2"/>
  <c r="E56" i="2"/>
  <c r="F56" i="2" s="1"/>
  <c r="I55" i="2"/>
  <c r="J55" i="2" s="1"/>
  <c r="H55" i="2"/>
  <c r="E55" i="2"/>
  <c r="F55" i="2" s="1"/>
  <c r="I54" i="2"/>
  <c r="J54" i="2" s="1"/>
  <c r="H54" i="2"/>
  <c r="E54" i="2"/>
  <c r="F54" i="2" s="1"/>
  <c r="I53" i="2"/>
  <c r="J53" i="2" s="1"/>
  <c r="H53" i="2"/>
  <c r="E53" i="2"/>
  <c r="F53" i="2" s="1"/>
  <c r="I52" i="2"/>
  <c r="J52" i="2" s="1"/>
  <c r="H52" i="2"/>
  <c r="E52" i="2"/>
  <c r="F52" i="2" s="1"/>
  <c r="D15" i="2"/>
  <c r="D9" i="2"/>
  <c r="D17" i="2"/>
  <c r="H9" i="2"/>
  <c r="F12" i="2"/>
  <c r="H13" i="2"/>
  <c r="H14" i="2"/>
  <c r="F15" i="2"/>
  <c r="H15" i="2"/>
  <c r="D16" i="2"/>
  <c r="H16" i="2"/>
  <c r="C52" i="2" l="1"/>
  <c r="D52" i="2" s="1"/>
  <c r="J12" i="2"/>
  <c r="H12" i="2"/>
  <c r="J11" i="2"/>
  <c r="J20" i="2"/>
  <c r="J19" i="2"/>
  <c r="J18" i="2"/>
  <c r="C53" i="2"/>
  <c r="D53" i="2" s="1"/>
  <c r="C55" i="2"/>
  <c r="D55" i="2" s="1"/>
  <c r="C56" i="2"/>
  <c r="D56" i="2" s="1"/>
  <c r="C62" i="2"/>
  <c r="D62" i="2" s="1"/>
  <c r="C61" i="2"/>
  <c r="D61" i="2" s="1"/>
  <c r="C58" i="2"/>
  <c r="D58" i="2" s="1"/>
  <c r="D60" i="2"/>
  <c r="F60" i="2"/>
  <c r="F61" i="2"/>
  <c r="F59" i="2"/>
  <c r="C54" i="2"/>
  <c r="D54" i="2" s="1"/>
  <c r="F57" i="2"/>
</calcChain>
</file>

<file path=xl/sharedStrings.xml><?xml version="1.0" encoding="utf-8"?>
<sst xmlns="http://schemas.openxmlformats.org/spreadsheetml/2006/main" count="140" uniqueCount="76">
  <si>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</si>
  <si>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</si>
  <si>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</si>
  <si>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</si>
  <si>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</si>
  <si>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</si>
  <si>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</si>
  <si>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</si>
  <si>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</si>
  <si>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</si>
  <si>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</si>
  <si>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</si>
  <si>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</si>
  <si>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</si>
  <si>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</si>
  <si>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</si>
  <si>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</si>
  <si>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</si>
  <si>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</si>
  <si>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</si>
  <si>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</si>
  <si>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</si>
  <si>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</si>
  <si>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</si>
  <si>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</si>
  <si>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</si>
  <si>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</si>
  <si>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</si>
  <si>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</si>
  <si>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</si>
  <si>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</si>
  <si>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</si>
  <si>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</si>
  <si>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</si>
  <si>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</si>
  <si>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</si>
  <si>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2616W</t>
  </si>
  <si>
    <t>PACIFIC MONACO</t>
  </si>
  <si>
    <t>2615W</t>
  </si>
  <si>
    <t>PANSTAR MIRACLE</t>
  </si>
  <si>
    <t>HONOR OCEAN</t>
  </si>
  <si>
    <t>1050W</t>
  </si>
  <si>
    <t>HONOR GLORY</t>
  </si>
  <si>
    <t>2612W</t>
  </si>
  <si>
    <t>2613W</t>
  </si>
  <si>
    <t>1052W</t>
  </si>
  <si>
    <t>2619W</t>
  </si>
  <si>
    <t>1053W</t>
  </si>
  <si>
    <t>2620W</t>
  </si>
  <si>
    <t>1055W</t>
  </si>
  <si>
    <t>2621W</t>
  </si>
  <si>
    <t>NO SERVICE</t>
    <phoneticPr fontId="1"/>
  </si>
  <si>
    <t>6055W</t>
    <phoneticPr fontId="1"/>
  </si>
  <si>
    <t>6056W</t>
  </si>
  <si>
    <t>6057W</t>
  </si>
  <si>
    <t>6058W</t>
  </si>
  <si>
    <t>6059W</t>
  </si>
  <si>
    <t>6060W</t>
  </si>
  <si>
    <t>6061W</t>
  </si>
  <si>
    <t>6062W</t>
  </si>
  <si>
    <t>6063W</t>
  </si>
  <si>
    <t>6064W</t>
  </si>
  <si>
    <t>6065W</t>
  </si>
  <si>
    <t>5/22 AM</t>
    <phoneticPr fontId="1"/>
  </si>
  <si>
    <t>金</t>
    <phoneticPr fontId="1"/>
  </si>
  <si>
    <t>★PANSTAR MIRACLE</t>
    <phoneticPr fontId="1"/>
  </si>
  <si>
    <t>金</t>
  </si>
  <si>
    <t>CK</t>
  </si>
  <si>
    <t>月</t>
  </si>
  <si>
    <t>SK</t>
  </si>
  <si>
    <t>水</t>
  </si>
  <si>
    <t>DJ</t>
  </si>
  <si>
    <t>1051W</t>
  </si>
  <si>
    <t>土</t>
  </si>
  <si>
    <t>旧</t>
    <rPh sb="0" eb="1">
      <t>キュウ</t>
    </rPh>
    <phoneticPr fontId="1"/>
  </si>
  <si>
    <t>最終</t>
    <rPh sb="0" eb="2">
      <t>サイシュウ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</si>
</sst>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35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0" fontId="9" fillId="0" borderId="0" xfId="1" applyFont="1" applyBorder="1" applyAlignment="1">
      <alignment vertical="center"/>
    </xf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5" fillId="0" borderId="0" xfId="1" applyFont="1" applyBorder="1" applyAlignment="1">
      <alignment vertical="center" wrapText="1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176" fontId="13" fillId="4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22" xfId="1" applyNumberFormat="1" applyFont="1" applyFill="1" applyBorder="1" applyAlignment="1" applyProtection="1">
      <alignment horizontal="left" vertical="center" shrinkToFit="1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49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180" fontId="13" fillId="4" borderId="14" xfId="1" applyNumberFormat="1" applyFont="1" applyFill="1" applyBorder="1" applyAlignment="1" applyProtection="1">
      <alignment horizontal="left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 shrinkToFit="1"/>
      <protection locked="0"/>
    </xf>
    <xf numFmtId="180" fontId="13" fillId="4" borderId="10" xfId="1" applyNumberFormat="1" applyFont="1" applyFill="1" applyBorder="1" applyAlignment="1" applyProtection="1">
      <alignment horizontal="center" vertical="center"/>
      <protection locked="0"/>
    </xf>
    <xf numFmtId="0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3" fillId="0" borderId="25" xfId="21" applyFont="1" applyBorder="1" applyAlignment="1">
      <alignment horizontal="center" vertical="center" wrapText="1"/>
    </xf>
    <xf numFmtId="176" fontId="3" fillId="0" borderId="10" xfId="19" applyNumberFormat="1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181" fontId="3" fillId="0" borderId="10" xfId="19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 wrapText="1"/>
    </xf>
    <xf numFmtId="0" fontId="3" fillId="5" borderId="25" xfId="21" applyFont="1" applyFill="1" applyBorder="1" applyAlignment="1">
      <alignment horizontal="left" vertical="center" wrapText="1"/>
    </xf>
    <xf numFmtId="0" fontId="3" fillId="5" borderId="25" xfId="21" applyFont="1" applyFill="1" applyBorder="1" applyAlignment="1">
      <alignment horizontal="center" vertical="center" wrapText="1"/>
    </xf>
    <xf numFmtId="176" fontId="3" fillId="5" borderId="10" xfId="19" applyNumberFormat="1" applyFont="1" applyFill="1" applyBorder="1" applyAlignment="1">
      <alignment horizontal="center" vertical="center"/>
    </xf>
    <xf numFmtId="0" fontId="3" fillId="5" borderId="10" xfId="21" applyFont="1" applyFill="1" applyBorder="1" applyAlignment="1">
      <alignment horizontal="center" vertical="center"/>
    </xf>
    <xf numFmtId="181" fontId="3" fillId="5" borderId="10" xfId="19" applyFont="1" applyFill="1" applyBorder="1" applyAlignment="1">
      <alignment vertical="center"/>
    </xf>
    <xf numFmtId="181" fontId="3" fillId="5" borderId="10" xfId="19" applyFont="1" applyFill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0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16" fillId="2" borderId="13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41" fillId="0" borderId="5" xfId="1" applyFont="1" applyBorder="1" applyAlignment="1">
      <alignment horizontal="center" vertical="center" wrapText="1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1781608</xdr:colOff>
      <xdr:row>1</xdr:row>
      <xdr:rowOff>829003</xdr:rowOff>
    </xdr:from>
    <xdr:to>
      <xdr:col>20</xdr:col>
      <xdr:colOff>840418</xdr:colOff>
      <xdr:row>14</xdr:row>
      <xdr:rowOff>196994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0790" y="2075912"/>
          <a:ext cx="4964310" cy="51414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16</xdr:row>
      <xdr:rowOff>261937</xdr:rowOff>
    </xdr:from>
    <xdr:to>
      <xdr:col>21</xdr:col>
      <xdr:colOff>396153</xdr:colOff>
      <xdr:row>37</xdr:row>
      <xdr:rowOff>49788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7881937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17</xdr:col>
      <xdr:colOff>799755</xdr:colOff>
      <xdr:row>42</xdr:row>
      <xdr:rowOff>666751</xdr:rowOff>
    </xdr:from>
    <xdr:to>
      <xdr:col>20</xdr:col>
      <xdr:colOff>738187</xdr:colOff>
      <xdr:row>51</xdr:row>
      <xdr:rowOff>392298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630" y="22621876"/>
          <a:ext cx="3819870" cy="3749860"/>
        </a:xfrm>
        <a:prstGeom prst="rect">
          <a:avLst/>
        </a:prstGeom>
      </xdr:spPr>
    </xdr:pic>
    <xdr:clientData/>
  </xdr:twoCellAnchor>
  <xdr:twoCellAnchor editAs="absolute">
    <xdr:from>
      <xdr:col>14</xdr:col>
      <xdr:colOff>1200723</xdr:colOff>
      <xdr:row>53</xdr:row>
      <xdr:rowOff>28141</xdr:rowOff>
    </xdr:from>
    <xdr:to>
      <xdr:col>20</xdr:col>
      <xdr:colOff>458929</xdr:colOff>
      <xdr:row>71</xdr:row>
      <xdr:rowOff>456767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703161" y="26912454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11</xdr:col>
      <xdr:colOff>414334</xdr:colOff>
      <xdr:row>50</xdr:row>
      <xdr:rowOff>523877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6249647" y="27289127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11</xdr:col>
      <xdr:colOff>67104</xdr:colOff>
      <xdr:row>11</xdr:row>
      <xdr:rowOff>229466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902417" y="7397029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10</xdr:col>
      <xdr:colOff>640772</xdr:colOff>
      <xdr:row>4</xdr:row>
      <xdr:rowOff>103909</xdr:rowOff>
    </xdr:from>
    <xdr:to>
      <xdr:col>16</xdr:col>
      <xdr:colOff>913686</xdr:colOff>
      <xdr:row>10</xdr:row>
      <xdr:rowOff>327543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88045" y="3584864"/>
          <a:ext cx="7944868" cy="2306145"/>
        </a:xfrm>
        <a:prstGeom prst="rect">
          <a:avLst/>
        </a:prstGeom>
      </xdr:spPr>
    </xdr:pic>
    <xdr:clientData/>
  </xdr:twoCellAnchor>
  <xdr:twoCellAnchor editAs="oneCell">
    <xdr:from>
      <xdr:col>10</xdr:col>
      <xdr:colOff>1253403</xdr:colOff>
      <xdr:row>43</xdr:row>
      <xdr:rowOff>571499</xdr:rowOff>
    </xdr:from>
    <xdr:to>
      <xdr:col>16</xdr:col>
      <xdr:colOff>1772804</xdr:colOff>
      <xdr:row>50</xdr:row>
      <xdr:rowOff>343996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31403" y="23455312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F78"/>
  <sheetViews>
    <sheetView tabSelected="1" view="pageBreakPreview" zoomScale="40" zoomScaleNormal="50" zoomScaleSheetLayoutView="40" zoomScalePageLayoutView="40" workbookViewId="0">
      <selection activeCell="W1" sqref="W1:AG1048576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  <col min="23" max="33" width="0" hidden="1" customWidth="1"/>
  </cols>
  <sheetData>
    <row r="1" spans="1:3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128" t="s">
        <v>21</v>
      </c>
      <c r="N1" s="128"/>
      <c r="O1" s="128"/>
      <c r="P1" s="128"/>
      <c r="Q1" s="128"/>
      <c r="R1" s="128"/>
      <c r="S1" s="19"/>
      <c r="T1" s="19"/>
      <c r="U1" s="18"/>
    </row>
    <row r="2" spans="1:3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46142</v>
      </c>
      <c r="R2" s="26" t="s">
        <v>26</v>
      </c>
      <c r="S2" s="25"/>
    </row>
    <row r="3" spans="1:3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32" s="4" customFormat="1" ht="37.5" customHeight="1">
      <c r="A4" s="113" t="s">
        <v>9</v>
      </c>
      <c r="B4" s="116" t="s">
        <v>6</v>
      </c>
      <c r="C4" s="116" t="s">
        <v>5</v>
      </c>
      <c r="D4" s="116"/>
      <c r="E4" s="116" t="s">
        <v>10</v>
      </c>
      <c r="F4" s="116"/>
      <c r="G4" s="116" t="s">
        <v>4</v>
      </c>
      <c r="H4" s="116"/>
      <c r="I4" s="116" t="s">
        <v>10</v>
      </c>
      <c r="J4" s="130"/>
      <c r="L4" s="6"/>
      <c r="M4" s="6"/>
      <c r="N4" s="6"/>
      <c r="O4" s="6"/>
    </row>
    <row r="5" spans="1:32" s="4" customFormat="1" ht="37.5" customHeight="1">
      <c r="A5" s="114"/>
      <c r="B5" s="117"/>
      <c r="C5" s="119" t="s">
        <v>3</v>
      </c>
      <c r="D5" s="119"/>
      <c r="E5" s="119" t="s">
        <v>3</v>
      </c>
      <c r="F5" s="119"/>
      <c r="G5" s="119" t="s">
        <v>3</v>
      </c>
      <c r="H5" s="119"/>
      <c r="I5" s="120" t="s">
        <v>11</v>
      </c>
      <c r="J5" s="121"/>
      <c r="L5" s="6"/>
      <c r="M5" s="6"/>
      <c r="N5" s="6"/>
      <c r="O5" s="6"/>
    </row>
    <row r="6" spans="1:32" s="4" customFormat="1" ht="6.75" customHeight="1">
      <c r="A6" s="114"/>
      <c r="B6" s="117"/>
      <c r="C6" s="119"/>
      <c r="D6" s="119"/>
      <c r="E6" s="119"/>
      <c r="F6" s="119"/>
      <c r="G6" s="119"/>
      <c r="H6" s="119"/>
      <c r="I6" s="120"/>
      <c r="J6" s="121"/>
      <c r="L6" s="6"/>
      <c r="M6" s="6"/>
      <c r="N6" s="6"/>
      <c r="O6" s="6"/>
    </row>
    <row r="7" spans="1:32" s="4" customFormat="1" ht="5.25" hidden="1" customHeight="1">
      <c r="A7" s="114"/>
      <c r="B7" s="117"/>
      <c r="C7" s="119"/>
      <c r="D7" s="119"/>
      <c r="E7" s="119"/>
      <c r="F7" s="119"/>
      <c r="G7" s="119"/>
      <c r="H7" s="119"/>
      <c r="I7" s="120"/>
      <c r="J7" s="121"/>
      <c r="L7" s="6"/>
      <c r="M7" s="6"/>
      <c r="N7" s="6"/>
      <c r="O7" s="6"/>
    </row>
    <row r="8" spans="1:32" s="5" customFormat="1" ht="37.5" customHeight="1">
      <c r="A8" s="115"/>
      <c r="B8" s="118"/>
      <c r="C8" s="70"/>
      <c r="D8" s="70"/>
      <c r="E8" s="70"/>
      <c r="F8" s="70"/>
      <c r="G8" s="112" t="s">
        <v>12</v>
      </c>
      <c r="H8" s="112"/>
      <c r="I8" s="107" t="s">
        <v>18</v>
      </c>
      <c r="J8" s="108"/>
      <c r="L8" s="6"/>
      <c r="M8" s="6"/>
      <c r="N8" s="6"/>
      <c r="O8" s="6"/>
      <c r="AE8" s="5" t="s">
        <v>74</v>
      </c>
      <c r="AF8" s="5" t="s">
        <v>75</v>
      </c>
    </row>
    <row r="9" spans="1:32" s="4" customFormat="1" ht="39" customHeight="1">
      <c r="A9" s="73" t="str">
        <f>IF(D9="木",AF9,"★"&amp;AF9)</f>
        <v>HONOR OCEAN</v>
      </c>
      <c r="B9" s="42" t="str">
        <f>X9</f>
        <v>1050W</v>
      </c>
      <c r="C9" s="42">
        <f>Y9</f>
        <v>46142</v>
      </c>
      <c r="D9" s="43" t="str">
        <f>TEXT(C9,"aaa")</f>
        <v>木</v>
      </c>
      <c r="E9" s="42">
        <f>Z9</f>
        <v>46146</v>
      </c>
      <c r="F9" s="43" t="str">
        <f>TEXT(E9,"aaa")</f>
        <v>月</v>
      </c>
      <c r="G9" s="44">
        <f>AA9</f>
        <v>46146</v>
      </c>
      <c r="H9" s="43" t="str">
        <f>TEXT(G9,"aaa")</f>
        <v>月</v>
      </c>
      <c r="I9" s="45">
        <f>AC9</f>
        <v>46148</v>
      </c>
      <c r="J9" s="46" t="str">
        <f>TEXT(I9,"aaa")</f>
        <v>水</v>
      </c>
      <c r="K9" s="55"/>
      <c r="L9" s="56"/>
      <c r="M9" s="23"/>
      <c r="N9" s="23"/>
      <c r="O9" s="23"/>
      <c r="P9" s="23"/>
      <c r="Q9" s="23"/>
      <c r="R9" s="23"/>
      <c r="S9" s="23"/>
      <c r="T9" s="23"/>
      <c r="U9" s="23"/>
      <c r="V9" s="23"/>
      <c r="W9" s="94" t="s">
        <v>40</v>
      </c>
      <c r="X9" s="95" t="s">
        <v>41</v>
      </c>
      <c r="Y9" s="96">
        <v>46142</v>
      </c>
      <c r="Z9" s="96">
        <v>46146</v>
      </c>
      <c r="AA9" s="96">
        <v>46146</v>
      </c>
      <c r="AB9" s="96" t="s">
        <v>68</v>
      </c>
      <c r="AC9" s="96">
        <v>46148</v>
      </c>
      <c r="AD9" s="97" t="s">
        <v>69</v>
      </c>
      <c r="AE9" s="94" t="s">
        <v>40</v>
      </c>
      <c r="AF9" s="4" t="str">
        <f>IF(W9=AE9,W9,"※"&amp;W9)</f>
        <v>HONOR OCEAN</v>
      </c>
    </row>
    <row r="10" spans="1:32" s="4" customFormat="1" ht="39" customHeight="1">
      <c r="A10" s="73" t="str">
        <f>IF(D10="月",AF10,"★"&amp;AF10)</f>
        <v>★HONOR GLORY</v>
      </c>
      <c r="B10" s="42" t="str">
        <f t="shared" ref="B10:B20" si="0">X10</f>
        <v>2612W</v>
      </c>
      <c r="C10" s="81">
        <f t="shared" ref="C10:C20" si="1">Y10</f>
        <v>46142</v>
      </c>
      <c r="D10" s="79" t="str">
        <f>TEXT(C10,"aaa")</f>
        <v>木</v>
      </c>
      <c r="E10" s="42">
        <f t="shared" ref="E10:E20" si="2">Z10</f>
        <v>46148</v>
      </c>
      <c r="F10" s="43" t="str">
        <f>TEXT(E10,"aaa")</f>
        <v>水</v>
      </c>
      <c r="G10" s="44">
        <f t="shared" ref="G10:G20" si="3">AA10</f>
        <v>46148</v>
      </c>
      <c r="H10" s="43" t="str">
        <f>TEXT(G10,"aaa")</f>
        <v>水</v>
      </c>
      <c r="I10" s="45">
        <f t="shared" ref="I10:I20" si="4">AC10</f>
        <v>46151</v>
      </c>
      <c r="J10" s="46" t="str">
        <f>TEXT(I10,"aaa")</f>
        <v>土</v>
      </c>
      <c r="K10" s="58"/>
      <c r="L10" s="58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90" t="s">
        <v>42</v>
      </c>
      <c r="X10" s="87" t="s">
        <v>43</v>
      </c>
      <c r="Y10" s="88">
        <v>46142</v>
      </c>
      <c r="Z10" s="88">
        <v>46148</v>
      </c>
      <c r="AA10" s="88">
        <v>46148</v>
      </c>
      <c r="AB10" s="88" t="s">
        <v>70</v>
      </c>
      <c r="AC10" s="88">
        <v>46151</v>
      </c>
      <c r="AD10" s="89" t="s">
        <v>71</v>
      </c>
      <c r="AE10" s="90" t="s">
        <v>42</v>
      </c>
      <c r="AF10" s="4" t="str">
        <f>IF(W10=AE10,W10,"※"&amp;W10)</f>
        <v>HONOR GLORY</v>
      </c>
    </row>
    <row r="11" spans="1:32" s="23" customFormat="1" ht="39" customHeight="1">
      <c r="A11" s="73" t="str">
        <f>IF(D11="水",AF11,"★"&amp;AF11)</f>
        <v>★※HONOR OCEAN</v>
      </c>
      <c r="B11" s="42" t="str">
        <f t="shared" si="0"/>
        <v>1051W</v>
      </c>
      <c r="C11" s="81">
        <f t="shared" si="1"/>
        <v>46143</v>
      </c>
      <c r="D11" s="79" t="str">
        <f t="shared" ref="D11:D13" si="5">TEXT(C11,"aaa")</f>
        <v>金</v>
      </c>
      <c r="E11" s="42">
        <f t="shared" si="2"/>
        <v>46151</v>
      </c>
      <c r="F11" s="43" t="str">
        <f t="shared" ref="F11:F13" si="6">TEXT(E11,"aaa")</f>
        <v>土</v>
      </c>
      <c r="G11" s="44">
        <f t="shared" si="3"/>
        <v>46151</v>
      </c>
      <c r="H11" s="43" t="str">
        <f t="shared" ref="H11:H13" si="7">TEXT(G11,"aaa")</f>
        <v>土</v>
      </c>
      <c r="I11" s="45">
        <f t="shared" si="4"/>
        <v>46154</v>
      </c>
      <c r="J11" s="46" t="str">
        <f t="shared" ref="J11:J13" si="8">TEXT(I11,"aaa")</f>
        <v>火</v>
      </c>
      <c r="K11" s="58"/>
      <c r="L11" s="58"/>
      <c r="W11" s="98" t="s">
        <v>40</v>
      </c>
      <c r="X11" s="99" t="s">
        <v>72</v>
      </c>
      <c r="Y11" s="96">
        <v>46143</v>
      </c>
      <c r="Z11" s="96">
        <v>46151</v>
      </c>
      <c r="AA11" s="96">
        <v>46151</v>
      </c>
      <c r="AB11" s="96" t="s">
        <v>73</v>
      </c>
      <c r="AC11" s="96">
        <v>46154</v>
      </c>
      <c r="AD11" s="97" t="s">
        <v>69</v>
      </c>
      <c r="AE11" s="98"/>
      <c r="AF11" s="4" t="str">
        <f t="shared" ref="AF11:AF20" si="9">IF(W11=AE11,W11,"※"&amp;W11)</f>
        <v>※HONOR OCEAN</v>
      </c>
    </row>
    <row r="12" spans="1:32" s="23" customFormat="1" ht="39" customHeight="1">
      <c r="A12" s="73" t="str">
        <f>IF(D12="木",AF12,"★"&amp;AF12)</f>
        <v>HONOR GLORY</v>
      </c>
      <c r="B12" s="42" t="str">
        <f t="shared" si="0"/>
        <v>2613W</v>
      </c>
      <c r="C12" s="42">
        <f t="shared" si="1"/>
        <v>46149</v>
      </c>
      <c r="D12" s="43" t="str">
        <f t="shared" si="5"/>
        <v>木</v>
      </c>
      <c r="E12" s="42">
        <f t="shared" si="2"/>
        <v>46153</v>
      </c>
      <c r="F12" s="43" t="str">
        <f t="shared" si="6"/>
        <v>月</v>
      </c>
      <c r="G12" s="44">
        <f t="shared" si="3"/>
        <v>46153</v>
      </c>
      <c r="H12" s="43" t="str">
        <f t="shared" si="7"/>
        <v>月</v>
      </c>
      <c r="I12" s="45">
        <f t="shared" si="4"/>
        <v>46155</v>
      </c>
      <c r="J12" s="46" t="str">
        <f t="shared" si="8"/>
        <v>水</v>
      </c>
      <c r="K12" s="59"/>
      <c r="W12" s="90" t="s">
        <v>42</v>
      </c>
      <c r="X12" s="87" t="s">
        <v>44</v>
      </c>
      <c r="Y12" s="88">
        <v>46149</v>
      </c>
      <c r="Z12" s="88">
        <v>46153</v>
      </c>
      <c r="AA12" s="88">
        <v>46153</v>
      </c>
      <c r="AB12" s="88" t="s">
        <v>68</v>
      </c>
      <c r="AC12" s="88">
        <v>46155</v>
      </c>
      <c r="AD12" s="89" t="s">
        <v>69</v>
      </c>
      <c r="AE12" s="90" t="s">
        <v>42</v>
      </c>
      <c r="AF12" s="4" t="str">
        <f t="shared" si="9"/>
        <v>HONOR GLORY</v>
      </c>
    </row>
    <row r="13" spans="1:32" s="23" customFormat="1" ht="39" customHeight="1">
      <c r="A13" s="73" t="str">
        <f>IF(D13="月",AF13,"★"&amp;AF13)</f>
        <v>HONOR OCEAN</v>
      </c>
      <c r="B13" s="42" t="str">
        <f t="shared" si="0"/>
        <v>1052W</v>
      </c>
      <c r="C13" s="42">
        <f t="shared" si="1"/>
        <v>46153</v>
      </c>
      <c r="D13" s="43" t="str">
        <f t="shared" si="5"/>
        <v>月</v>
      </c>
      <c r="E13" s="42">
        <f t="shared" si="2"/>
        <v>46155</v>
      </c>
      <c r="F13" s="43" t="str">
        <f t="shared" si="6"/>
        <v>水</v>
      </c>
      <c r="G13" s="44">
        <f t="shared" si="3"/>
        <v>46155</v>
      </c>
      <c r="H13" s="43" t="str">
        <f t="shared" si="7"/>
        <v>水</v>
      </c>
      <c r="I13" s="45">
        <f t="shared" si="4"/>
        <v>46158</v>
      </c>
      <c r="J13" s="46" t="str">
        <f t="shared" si="8"/>
        <v>土</v>
      </c>
      <c r="K13" s="55"/>
      <c r="L13" s="56"/>
      <c r="W13" s="98" t="s">
        <v>40</v>
      </c>
      <c r="X13" s="99" t="s">
        <v>45</v>
      </c>
      <c r="Y13" s="96">
        <v>46153</v>
      </c>
      <c r="Z13" s="96">
        <v>46155</v>
      </c>
      <c r="AA13" s="96">
        <v>46155</v>
      </c>
      <c r="AB13" s="96" t="s">
        <v>70</v>
      </c>
      <c r="AC13" s="96">
        <v>46158</v>
      </c>
      <c r="AD13" s="97" t="s">
        <v>71</v>
      </c>
      <c r="AE13" s="98" t="s">
        <v>40</v>
      </c>
      <c r="AF13" s="4" t="str">
        <f t="shared" si="9"/>
        <v>HONOR OCEAN</v>
      </c>
    </row>
    <row r="14" spans="1:32" s="23" customFormat="1" ht="39" customHeight="1">
      <c r="A14" s="73" t="str">
        <f>IF(D14="水",AF14,"★"&amp;AF14)</f>
        <v>PACIFIC MONACO</v>
      </c>
      <c r="B14" s="42" t="str">
        <f t="shared" si="0"/>
        <v>2619W</v>
      </c>
      <c r="C14" s="42">
        <f t="shared" si="1"/>
        <v>46155</v>
      </c>
      <c r="D14" s="43" t="str">
        <f t="shared" ref="D14:D19" si="10">TEXT(C14,"aaa")</f>
        <v>水</v>
      </c>
      <c r="E14" s="42">
        <f t="shared" si="2"/>
        <v>46157</v>
      </c>
      <c r="F14" s="43" t="str">
        <f t="shared" ref="F14:F19" si="11">TEXT(E14,"aaa")</f>
        <v>金</v>
      </c>
      <c r="G14" s="44">
        <f t="shared" si="3"/>
        <v>46157</v>
      </c>
      <c r="H14" s="43" t="str">
        <f t="shared" ref="H14:H19" si="12">TEXT(G14,"aaa")</f>
        <v>金</v>
      </c>
      <c r="I14" s="45">
        <f t="shared" si="4"/>
        <v>46159</v>
      </c>
      <c r="J14" s="46" t="str">
        <f t="shared" ref="J14:J19" si="13">TEXT(I14,"aaa")</f>
        <v>日</v>
      </c>
      <c r="K14" s="58"/>
      <c r="L14" s="58"/>
      <c r="W14" s="90" t="s">
        <v>37</v>
      </c>
      <c r="X14" s="93" t="s">
        <v>46</v>
      </c>
      <c r="Y14" s="88">
        <v>46155</v>
      </c>
      <c r="Z14" s="88">
        <v>46157</v>
      </c>
      <c r="AA14" s="88">
        <v>46157</v>
      </c>
      <c r="AB14" s="88" t="s">
        <v>66</v>
      </c>
      <c r="AC14" s="88">
        <v>46159</v>
      </c>
      <c r="AD14" s="89" t="s">
        <v>67</v>
      </c>
      <c r="AE14" s="90" t="s">
        <v>37</v>
      </c>
      <c r="AF14" s="4" t="str">
        <f t="shared" si="9"/>
        <v>PACIFIC MONACO</v>
      </c>
    </row>
    <row r="15" spans="1:32" s="23" customFormat="1" ht="39" customHeight="1">
      <c r="A15" s="73" t="str">
        <f>IF(D15="木",AF15,"★"&amp;AF15)</f>
        <v>HONOR OCEAN</v>
      </c>
      <c r="B15" s="41" t="str">
        <f t="shared" si="0"/>
        <v>1053W</v>
      </c>
      <c r="C15" s="42">
        <f t="shared" si="1"/>
        <v>46156</v>
      </c>
      <c r="D15" s="43" t="str">
        <f t="shared" si="10"/>
        <v>木</v>
      </c>
      <c r="E15" s="42">
        <f t="shared" si="2"/>
        <v>46160</v>
      </c>
      <c r="F15" s="43" t="str">
        <f t="shared" si="11"/>
        <v>月</v>
      </c>
      <c r="G15" s="44">
        <f t="shared" si="3"/>
        <v>46160</v>
      </c>
      <c r="H15" s="43" t="str">
        <f t="shared" si="12"/>
        <v>月</v>
      </c>
      <c r="I15" s="45">
        <f t="shared" si="4"/>
        <v>46162</v>
      </c>
      <c r="J15" s="46" t="str">
        <f t="shared" si="13"/>
        <v>水</v>
      </c>
      <c r="K15" s="58"/>
      <c r="L15" s="58"/>
      <c r="W15" s="98" t="s">
        <v>40</v>
      </c>
      <c r="X15" s="99" t="s">
        <v>47</v>
      </c>
      <c r="Y15" s="96">
        <v>46156</v>
      </c>
      <c r="Z15" s="96">
        <v>46160</v>
      </c>
      <c r="AA15" s="96">
        <v>46160</v>
      </c>
      <c r="AB15" s="96" t="s">
        <v>68</v>
      </c>
      <c r="AC15" s="96">
        <v>46162</v>
      </c>
      <c r="AD15" s="97" t="s">
        <v>69</v>
      </c>
      <c r="AE15" s="98" t="s">
        <v>40</v>
      </c>
      <c r="AF15" s="4" t="str">
        <f t="shared" si="9"/>
        <v>HONOR OCEAN</v>
      </c>
    </row>
    <row r="16" spans="1:32" s="23" customFormat="1" ht="39" customHeight="1">
      <c r="A16" s="73" t="str">
        <f>IF(D16="月",AF16,"★"&amp;AF16)</f>
        <v>HONOR GLORY</v>
      </c>
      <c r="B16" s="41" t="str">
        <f t="shared" si="0"/>
        <v>2615W</v>
      </c>
      <c r="C16" s="42">
        <f t="shared" si="1"/>
        <v>46160</v>
      </c>
      <c r="D16" s="43" t="str">
        <f t="shared" si="10"/>
        <v>月</v>
      </c>
      <c r="E16" s="42">
        <f t="shared" si="2"/>
        <v>46162</v>
      </c>
      <c r="F16" s="43" t="str">
        <f t="shared" si="11"/>
        <v>水</v>
      </c>
      <c r="G16" s="44">
        <f t="shared" si="3"/>
        <v>46162</v>
      </c>
      <c r="H16" s="43" t="str">
        <f t="shared" si="12"/>
        <v>水</v>
      </c>
      <c r="I16" s="45">
        <f t="shared" si="4"/>
        <v>46165</v>
      </c>
      <c r="J16" s="46" t="str">
        <f t="shared" si="13"/>
        <v>土</v>
      </c>
      <c r="K16" s="57"/>
      <c r="L16" s="56"/>
      <c r="W16" s="91" t="s">
        <v>42</v>
      </c>
      <c r="X16" s="92" t="s">
        <v>38</v>
      </c>
      <c r="Y16" s="88">
        <v>46160</v>
      </c>
      <c r="Z16" s="88">
        <v>46162</v>
      </c>
      <c r="AA16" s="88">
        <v>46162</v>
      </c>
      <c r="AB16" s="88" t="s">
        <v>70</v>
      </c>
      <c r="AC16" s="88">
        <v>46165</v>
      </c>
      <c r="AD16" s="89" t="s">
        <v>71</v>
      </c>
      <c r="AE16" s="91" t="s">
        <v>42</v>
      </c>
      <c r="AF16" s="4" t="str">
        <f t="shared" si="9"/>
        <v>HONOR GLORY</v>
      </c>
    </row>
    <row r="17" spans="1:32" s="23" customFormat="1" ht="39" customHeight="1">
      <c r="A17" s="73" t="str">
        <f>IF(D17="水",AF17,"★"&amp;AF17)</f>
        <v>PACIFIC MONACO</v>
      </c>
      <c r="B17" s="42" t="str">
        <f t="shared" si="0"/>
        <v>2620W</v>
      </c>
      <c r="C17" s="42">
        <f t="shared" si="1"/>
        <v>46162</v>
      </c>
      <c r="D17" s="43" t="str">
        <f t="shared" si="10"/>
        <v>水</v>
      </c>
      <c r="E17" s="42">
        <f t="shared" si="2"/>
        <v>46164</v>
      </c>
      <c r="F17" s="43" t="str">
        <f t="shared" si="11"/>
        <v>金</v>
      </c>
      <c r="G17" s="44">
        <f t="shared" si="3"/>
        <v>46164</v>
      </c>
      <c r="H17" s="43" t="str">
        <f t="shared" si="12"/>
        <v>金</v>
      </c>
      <c r="I17" s="45">
        <f t="shared" si="4"/>
        <v>46166</v>
      </c>
      <c r="J17" s="46" t="str">
        <f t="shared" si="13"/>
        <v>日</v>
      </c>
      <c r="K17" s="57"/>
      <c r="L17" s="56"/>
      <c r="W17" s="98" t="s">
        <v>37</v>
      </c>
      <c r="X17" s="99" t="s">
        <v>48</v>
      </c>
      <c r="Y17" s="96">
        <v>46162</v>
      </c>
      <c r="Z17" s="96">
        <v>46164</v>
      </c>
      <c r="AA17" s="96">
        <v>46164</v>
      </c>
      <c r="AB17" s="96" t="s">
        <v>66</v>
      </c>
      <c r="AC17" s="96">
        <v>46166</v>
      </c>
      <c r="AD17" s="97" t="s">
        <v>67</v>
      </c>
      <c r="AE17" s="98" t="s">
        <v>37</v>
      </c>
      <c r="AF17" s="4" t="str">
        <f t="shared" si="9"/>
        <v>PACIFIC MONACO</v>
      </c>
    </row>
    <row r="18" spans="1:32" s="23" customFormat="1" ht="39" customHeight="1">
      <c r="A18" s="73" t="str">
        <f>IF(D18="木",AF18,"★"&amp;AF18)</f>
        <v>HONOR GLORY</v>
      </c>
      <c r="B18" s="42" t="str">
        <f t="shared" si="0"/>
        <v>2616W</v>
      </c>
      <c r="C18" s="42">
        <f t="shared" si="1"/>
        <v>46163</v>
      </c>
      <c r="D18" s="43" t="str">
        <f t="shared" si="10"/>
        <v>木</v>
      </c>
      <c r="E18" s="42">
        <f t="shared" si="2"/>
        <v>46167</v>
      </c>
      <c r="F18" s="43" t="str">
        <f t="shared" si="11"/>
        <v>月</v>
      </c>
      <c r="G18" s="44">
        <f t="shared" si="3"/>
        <v>46167</v>
      </c>
      <c r="H18" s="43" t="str">
        <f t="shared" si="12"/>
        <v>月</v>
      </c>
      <c r="I18" s="45">
        <f t="shared" si="4"/>
        <v>46169</v>
      </c>
      <c r="J18" s="46" t="str">
        <f t="shared" si="13"/>
        <v>水</v>
      </c>
      <c r="K18" s="57"/>
      <c r="L18" s="56"/>
      <c r="W18" s="91" t="s">
        <v>42</v>
      </c>
      <c r="X18" s="92" t="s">
        <v>36</v>
      </c>
      <c r="Y18" s="88">
        <v>46163</v>
      </c>
      <c r="Z18" s="88">
        <v>46167</v>
      </c>
      <c r="AA18" s="88">
        <v>46167</v>
      </c>
      <c r="AB18" s="88" t="s">
        <v>68</v>
      </c>
      <c r="AC18" s="88">
        <v>46169</v>
      </c>
      <c r="AD18" s="89" t="s">
        <v>69</v>
      </c>
      <c r="AE18" s="91" t="s">
        <v>42</v>
      </c>
      <c r="AF18" s="4" t="str">
        <f t="shared" si="9"/>
        <v>HONOR GLORY</v>
      </c>
    </row>
    <row r="19" spans="1:32" s="23" customFormat="1" ht="39" customHeight="1">
      <c r="A19" s="73" t="str">
        <f>IF(D19="月",AF19,"★"&amp;AF19)</f>
        <v>HONOR OCEAN</v>
      </c>
      <c r="B19" s="42" t="str">
        <f t="shared" si="0"/>
        <v>1055W</v>
      </c>
      <c r="C19" s="42">
        <f t="shared" si="1"/>
        <v>46167</v>
      </c>
      <c r="D19" s="43" t="str">
        <f t="shared" si="10"/>
        <v>月</v>
      </c>
      <c r="E19" s="42">
        <f t="shared" si="2"/>
        <v>46169</v>
      </c>
      <c r="F19" s="43" t="str">
        <f t="shared" si="11"/>
        <v>水</v>
      </c>
      <c r="G19" s="44">
        <f t="shared" si="3"/>
        <v>46169</v>
      </c>
      <c r="H19" s="43" t="str">
        <f t="shared" si="12"/>
        <v>水</v>
      </c>
      <c r="I19" s="45">
        <f t="shared" si="4"/>
        <v>46172</v>
      </c>
      <c r="J19" s="46" t="str">
        <f t="shared" si="13"/>
        <v>土</v>
      </c>
      <c r="K19" s="57"/>
      <c r="L19" s="56"/>
      <c r="W19" s="98" t="s">
        <v>40</v>
      </c>
      <c r="X19" s="99" t="s">
        <v>49</v>
      </c>
      <c r="Y19" s="96">
        <v>46167</v>
      </c>
      <c r="Z19" s="96">
        <v>46169</v>
      </c>
      <c r="AA19" s="96">
        <v>46169</v>
      </c>
      <c r="AB19" s="96" t="s">
        <v>70</v>
      </c>
      <c r="AC19" s="96">
        <v>46172</v>
      </c>
      <c r="AD19" s="97" t="s">
        <v>71</v>
      </c>
      <c r="AE19" s="98" t="s">
        <v>40</v>
      </c>
      <c r="AF19" s="4" t="str">
        <f t="shared" si="9"/>
        <v>HONOR OCEAN</v>
      </c>
    </row>
    <row r="20" spans="1:32" s="23" customFormat="1" ht="39" customHeight="1">
      <c r="A20" s="78" t="str">
        <f>IF(D20="水",AF20,"★"&amp;AF20)</f>
        <v>PACIFIC MONACO</v>
      </c>
      <c r="B20" s="48" t="str">
        <f t="shared" si="0"/>
        <v>2621W</v>
      </c>
      <c r="C20" s="48">
        <f t="shared" si="1"/>
        <v>46169</v>
      </c>
      <c r="D20" s="49" t="str">
        <f t="shared" ref="D20" si="14">TEXT(C20,"aaa")</f>
        <v>水</v>
      </c>
      <c r="E20" s="48">
        <f t="shared" si="2"/>
        <v>46171</v>
      </c>
      <c r="F20" s="49" t="str">
        <f t="shared" ref="F20" si="15">TEXT(E20,"aaa")</f>
        <v>金</v>
      </c>
      <c r="G20" s="50">
        <f t="shared" si="3"/>
        <v>46171</v>
      </c>
      <c r="H20" s="49" t="str">
        <f t="shared" ref="H20" si="16">TEXT(G20,"aaa")</f>
        <v>金</v>
      </c>
      <c r="I20" s="51">
        <f t="shared" si="4"/>
        <v>46173</v>
      </c>
      <c r="J20" s="52" t="str">
        <f t="shared" ref="J20" si="17">TEXT(I20,"aaa")</f>
        <v>日</v>
      </c>
      <c r="K20" s="57"/>
      <c r="L20" s="56"/>
      <c r="W20" s="91" t="s">
        <v>37</v>
      </c>
      <c r="X20" s="92" t="s">
        <v>50</v>
      </c>
      <c r="Y20" s="88">
        <v>46169</v>
      </c>
      <c r="Z20" s="88">
        <v>46171</v>
      </c>
      <c r="AA20" s="88">
        <v>46171</v>
      </c>
      <c r="AB20" s="88" t="s">
        <v>66</v>
      </c>
      <c r="AC20" s="88">
        <v>46173</v>
      </c>
      <c r="AD20" s="89" t="s">
        <v>67</v>
      </c>
      <c r="AE20" s="91" t="s">
        <v>37</v>
      </c>
      <c r="AF20" s="4" t="str">
        <f t="shared" si="9"/>
        <v>PACIFIC MONACO</v>
      </c>
    </row>
    <row r="21" spans="1:32" s="23" customFormat="1" ht="39" customHeight="1">
      <c r="K21" s="57"/>
      <c r="L21" s="56"/>
    </row>
    <row r="22" spans="1:32" s="23" customFormat="1" ht="39" customHeight="1">
      <c r="K22" s="57"/>
      <c r="L22" s="56"/>
    </row>
    <row r="23" spans="1:32" s="23" customFormat="1" ht="39" customHeight="1">
      <c r="K23" s="57"/>
      <c r="L23" s="56"/>
    </row>
    <row r="24" spans="1:32" s="23" customFormat="1" ht="39" customHeight="1">
      <c r="K24" s="57"/>
      <c r="L24" s="56"/>
    </row>
    <row r="25" spans="1:32" s="23" customFormat="1" ht="39" customHeight="1">
      <c r="K25" s="57"/>
      <c r="L25" s="56"/>
    </row>
    <row r="26" spans="1:32" s="23" customFormat="1" ht="39" customHeight="1">
      <c r="K26" s="57"/>
      <c r="L26" s="56"/>
    </row>
    <row r="27" spans="1:32" s="23" customFormat="1" ht="39" customHeight="1">
      <c r="K27" s="57"/>
      <c r="L27" s="56"/>
    </row>
    <row r="28" spans="1:32" s="23" customFormat="1" ht="39" customHeight="1">
      <c r="K28" s="57"/>
      <c r="L28" s="56"/>
    </row>
    <row r="29" spans="1:32" s="23" customFormat="1" ht="39" customHeight="1">
      <c r="K29" s="57"/>
      <c r="L29" s="56"/>
    </row>
    <row r="30" spans="1:32" s="23" customFormat="1" ht="39" customHeight="1">
      <c r="K30" s="57"/>
      <c r="L30" s="56"/>
    </row>
    <row r="31" spans="1:32" s="23" customFormat="1" ht="39" customHeight="1">
      <c r="K31" s="57"/>
      <c r="L31" s="56"/>
    </row>
    <row r="32" spans="1:32" s="23" customFormat="1" ht="39" customHeight="1">
      <c r="K32" s="57"/>
      <c r="L32" s="56"/>
    </row>
    <row r="33" spans="1:19" s="23" customFormat="1" ht="39" customHeight="1">
      <c r="K33" s="57"/>
      <c r="L33" s="56"/>
    </row>
    <row r="34" spans="1:19" s="23" customFormat="1" ht="39" customHeight="1"/>
    <row r="35" spans="1:19" s="4" customFormat="1" ht="39" customHeight="1"/>
    <row r="36" spans="1:19" s="4" customFormat="1" ht="39" customHeight="1"/>
    <row r="37" spans="1:19" s="1" customFormat="1" ht="39" customHeight="1"/>
    <row r="38" spans="1:19" s="1" customFormat="1" ht="56.25" customHeight="1">
      <c r="A38" s="75"/>
      <c r="B38" s="35"/>
      <c r="C38" s="36"/>
      <c r="D38" s="37"/>
      <c r="E38" s="36"/>
      <c r="F38" s="37"/>
      <c r="G38" s="38"/>
      <c r="H38" s="37"/>
      <c r="I38" s="39"/>
      <c r="J38" s="40"/>
    </row>
    <row r="39" spans="1:19" s="1" customFormat="1" ht="46.5" customHeight="1" thickBot="1">
      <c r="A39" s="31" t="s">
        <v>2</v>
      </c>
      <c r="B39" s="109" t="s">
        <v>1</v>
      </c>
      <c r="C39" s="110"/>
      <c r="D39" s="110"/>
      <c r="E39" s="109" t="s">
        <v>13</v>
      </c>
      <c r="F39" s="110"/>
      <c r="G39" s="110"/>
      <c r="H39" s="110"/>
      <c r="I39" s="110"/>
      <c r="J39" s="110"/>
      <c r="K39" s="53"/>
      <c r="L39" s="54"/>
      <c r="P39" s="3"/>
    </row>
    <row r="40" spans="1:19" s="1" customFormat="1" ht="46.5" customHeight="1" thickTop="1">
      <c r="A40" s="102" t="s">
        <v>0</v>
      </c>
      <c r="B40" s="103" t="s">
        <v>31</v>
      </c>
      <c r="C40" s="104"/>
      <c r="D40" s="104"/>
      <c r="E40" s="60" t="s">
        <v>28</v>
      </c>
      <c r="F40" s="61"/>
      <c r="G40" s="62"/>
      <c r="H40" s="63"/>
      <c r="I40" s="63"/>
      <c r="J40" s="104" t="s">
        <v>29</v>
      </c>
      <c r="K40" s="104"/>
      <c r="L40" s="134"/>
      <c r="P40" s="2"/>
    </row>
    <row r="41" spans="1:19" s="1" customFormat="1" ht="46.5" customHeight="1">
      <c r="A41" s="100"/>
      <c r="B41" s="105"/>
      <c r="C41" s="106"/>
      <c r="D41" s="106"/>
      <c r="E41" s="64" t="s">
        <v>30</v>
      </c>
      <c r="F41" s="65"/>
      <c r="G41" s="66"/>
      <c r="H41" s="67"/>
      <c r="I41" s="67"/>
      <c r="J41" s="66"/>
      <c r="K41" s="68"/>
      <c r="L41" s="69"/>
      <c r="P41" s="2"/>
    </row>
    <row r="42" spans="1:19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28" t="s">
        <v>21</v>
      </c>
      <c r="N42" s="128"/>
      <c r="O42" s="128"/>
      <c r="P42" s="128"/>
      <c r="Q42" s="128"/>
      <c r="R42" s="128"/>
    </row>
    <row r="43" spans="1:19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f>Q2</f>
        <v>46142</v>
      </c>
      <c r="R43" s="26" t="s">
        <v>22</v>
      </c>
      <c r="S43" s="24"/>
    </row>
    <row r="44" spans="1:19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129"/>
      <c r="J44" s="129"/>
      <c r="M44" s="8"/>
      <c r="N44" s="8"/>
      <c r="O44" s="9"/>
      <c r="P44" s="8"/>
    </row>
    <row r="45" spans="1:19" s="4" customFormat="1" ht="37.5" customHeight="1">
      <c r="A45" s="113" t="s">
        <v>9</v>
      </c>
      <c r="B45" s="116" t="s">
        <v>27</v>
      </c>
      <c r="C45" s="116" t="s">
        <v>5</v>
      </c>
      <c r="D45" s="116"/>
      <c r="E45" s="116" t="s">
        <v>10</v>
      </c>
      <c r="F45" s="116"/>
      <c r="G45" s="116" t="s">
        <v>4</v>
      </c>
      <c r="H45" s="116"/>
      <c r="I45" s="116" t="s">
        <v>10</v>
      </c>
      <c r="J45" s="130"/>
      <c r="L45" s="6"/>
      <c r="M45" s="6"/>
      <c r="N45" s="6"/>
    </row>
    <row r="46" spans="1:19" s="4" customFormat="1" ht="37.5" customHeight="1">
      <c r="A46" s="114"/>
      <c r="B46" s="117"/>
      <c r="C46" s="119" t="s">
        <v>16</v>
      </c>
      <c r="D46" s="119"/>
      <c r="E46" s="119" t="s">
        <v>16</v>
      </c>
      <c r="F46" s="119"/>
      <c r="G46" s="119" t="s">
        <v>16</v>
      </c>
      <c r="H46" s="119"/>
      <c r="I46" s="120" t="s">
        <v>11</v>
      </c>
      <c r="J46" s="121"/>
      <c r="L46" s="6"/>
      <c r="M46" s="6"/>
      <c r="N46" s="6"/>
    </row>
    <row r="47" spans="1:19" s="4" customFormat="1" ht="5.25" customHeight="1">
      <c r="A47" s="114"/>
      <c r="B47" s="117"/>
      <c r="C47" s="119"/>
      <c r="D47" s="119"/>
      <c r="E47" s="119"/>
      <c r="F47" s="119"/>
      <c r="G47" s="119"/>
      <c r="H47" s="119"/>
      <c r="I47" s="120"/>
      <c r="J47" s="121"/>
      <c r="L47" s="6"/>
      <c r="M47" s="6"/>
      <c r="N47" s="6"/>
    </row>
    <row r="48" spans="1:19" s="4" customFormat="1" ht="37.5" hidden="1" customHeight="1">
      <c r="A48" s="114"/>
      <c r="B48" s="117"/>
      <c r="C48" s="119"/>
      <c r="D48" s="119"/>
      <c r="E48" s="119"/>
      <c r="F48" s="119"/>
      <c r="G48" s="119"/>
      <c r="H48" s="119"/>
      <c r="I48" s="120"/>
      <c r="J48" s="121"/>
      <c r="L48" s="6"/>
      <c r="M48" s="6"/>
      <c r="N48" s="6"/>
    </row>
    <row r="49" spans="1:22" s="5" customFormat="1" ht="37.5" customHeight="1">
      <c r="A49" s="115"/>
      <c r="B49" s="118"/>
      <c r="C49" s="70"/>
      <c r="D49" s="70"/>
      <c r="E49" s="70"/>
      <c r="F49" s="70"/>
      <c r="G49" s="112" t="s">
        <v>12</v>
      </c>
      <c r="H49" s="112"/>
      <c r="I49" s="107" t="s">
        <v>17</v>
      </c>
      <c r="J49" s="108"/>
      <c r="L49" s="6"/>
      <c r="M49" s="6"/>
      <c r="N49" s="6"/>
    </row>
    <row r="50" spans="1:22" s="4" customFormat="1" ht="42.75" customHeight="1">
      <c r="A50" s="82" t="s">
        <v>51</v>
      </c>
      <c r="B50" s="85"/>
      <c r="C50" s="84"/>
      <c r="D50" s="80"/>
      <c r="E50" s="84"/>
      <c r="F50" s="80"/>
      <c r="G50" s="83"/>
      <c r="H50" s="80"/>
      <c r="I50" s="76"/>
      <c r="J50" s="77"/>
    </row>
    <row r="51" spans="1:22" s="23" customFormat="1" ht="42.75" customHeight="1">
      <c r="A51" s="82" t="s">
        <v>51</v>
      </c>
      <c r="B51" s="85"/>
      <c r="C51" s="84"/>
      <c r="D51" s="80"/>
      <c r="E51" s="84"/>
      <c r="F51" s="80"/>
      <c r="G51" s="83"/>
      <c r="H51" s="80"/>
      <c r="I51" s="76"/>
      <c r="J51" s="77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4" customFormat="1" ht="42.75" customHeight="1">
      <c r="A52" s="71" t="s">
        <v>39</v>
      </c>
      <c r="B52" s="41" t="s">
        <v>52</v>
      </c>
      <c r="C52" s="42">
        <f>E52-1</f>
        <v>46149</v>
      </c>
      <c r="D52" s="43" t="str">
        <f>TEXT(C52,"aaa")</f>
        <v>木</v>
      </c>
      <c r="E52" s="44">
        <f>G52</f>
        <v>46150</v>
      </c>
      <c r="F52" s="43" t="str">
        <f>TEXT(E52,"aaa")</f>
        <v>金</v>
      </c>
      <c r="G52" s="44">
        <v>46150</v>
      </c>
      <c r="H52" s="43" t="str">
        <f>TEXT(G52,"aaa")</f>
        <v>金</v>
      </c>
      <c r="I52" s="45">
        <f>G52+1</f>
        <v>46151</v>
      </c>
      <c r="J52" s="46" t="str">
        <f>TEXT(I52,"aaa")</f>
        <v>土</v>
      </c>
    </row>
    <row r="53" spans="1:22" s="4" customFormat="1" ht="42.75" customHeight="1">
      <c r="A53" s="71" t="s">
        <v>39</v>
      </c>
      <c r="B53" s="41" t="s">
        <v>53</v>
      </c>
      <c r="C53" s="42">
        <f>E53-3</f>
        <v>46150</v>
      </c>
      <c r="D53" s="43" t="str">
        <f t="shared" ref="D53:D58" si="18">TEXT(C53,"aaa")</f>
        <v>金</v>
      </c>
      <c r="E53" s="42">
        <f t="shared" ref="E53:E58" si="19">G53</f>
        <v>46153</v>
      </c>
      <c r="F53" s="43" t="str">
        <f t="shared" ref="F53:F58" si="20">TEXT(E53,"aaa")</f>
        <v>月</v>
      </c>
      <c r="G53" s="44">
        <v>46153</v>
      </c>
      <c r="H53" s="43" t="str">
        <f t="shared" ref="H53:H58" si="21">TEXT(G53,"aaa")</f>
        <v>月</v>
      </c>
      <c r="I53" s="45">
        <f t="shared" ref="I53:I58" si="22">G53+1</f>
        <v>46154</v>
      </c>
      <c r="J53" s="46" t="str">
        <f t="shared" ref="J53:J58" si="23">TEXT(I53,"aaa")</f>
        <v>火</v>
      </c>
    </row>
    <row r="54" spans="1:22" s="23" customFormat="1" ht="42.75" customHeight="1">
      <c r="A54" s="71" t="s">
        <v>39</v>
      </c>
      <c r="B54" s="41" t="s">
        <v>54</v>
      </c>
      <c r="C54" s="42">
        <f t="shared" ref="C54" si="24">E54-1</f>
        <v>46154</v>
      </c>
      <c r="D54" s="43" t="str">
        <f t="shared" si="18"/>
        <v>火</v>
      </c>
      <c r="E54" s="42">
        <f t="shared" si="19"/>
        <v>46155</v>
      </c>
      <c r="F54" s="43" t="str">
        <f t="shared" si="20"/>
        <v>水</v>
      </c>
      <c r="G54" s="44">
        <v>46155</v>
      </c>
      <c r="H54" s="43" t="str">
        <f t="shared" si="21"/>
        <v>水</v>
      </c>
      <c r="I54" s="45">
        <f t="shared" si="22"/>
        <v>46156</v>
      </c>
      <c r="J54" s="46" t="str">
        <f t="shared" si="23"/>
        <v>木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4" customFormat="1" ht="42.75" customHeight="1">
      <c r="A55" s="71" t="s">
        <v>39</v>
      </c>
      <c r="B55" s="41" t="s">
        <v>55</v>
      </c>
      <c r="C55" s="42">
        <f>E55-1</f>
        <v>46156</v>
      </c>
      <c r="D55" s="43" t="str">
        <f t="shared" si="18"/>
        <v>木</v>
      </c>
      <c r="E55" s="44">
        <f t="shared" si="19"/>
        <v>46157</v>
      </c>
      <c r="F55" s="43" t="str">
        <f t="shared" si="20"/>
        <v>金</v>
      </c>
      <c r="G55" s="44">
        <v>46157</v>
      </c>
      <c r="H55" s="43" t="str">
        <f t="shared" si="21"/>
        <v>金</v>
      </c>
      <c r="I55" s="45">
        <f t="shared" si="22"/>
        <v>46158</v>
      </c>
      <c r="J55" s="46" t="str">
        <f t="shared" si="23"/>
        <v>土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s="4" customFormat="1" ht="42.75" customHeight="1">
      <c r="A56" s="71" t="s">
        <v>39</v>
      </c>
      <c r="B56" s="41" t="s">
        <v>56</v>
      </c>
      <c r="C56" s="42">
        <f>E56-3</f>
        <v>46157</v>
      </c>
      <c r="D56" s="43" t="str">
        <f t="shared" si="18"/>
        <v>金</v>
      </c>
      <c r="E56" s="42">
        <f t="shared" si="19"/>
        <v>46160</v>
      </c>
      <c r="F56" s="43" t="str">
        <f t="shared" si="20"/>
        <v>月</v>
      </c>
      <c r="G56" s="44">
        <v>46160</v>
      </c>
      <c r="H56" s="43" t="str">
        <f t="shared" si="21"/>
        <v>月</v>
      </c>
      <c r="I56" s="45">
        <f t="shared" si="22"/>
        <v>46161</v>
      </c>
      <c r="J56" s="46" t="str">
        <f t="shared" si="23"/>
        <v>火</v>
      </c>
    </row>
    <row r="57" spans="1:22" s="4" customFormat="1" ht="42.75" customHeight="1">
      <c r="A57" s="71" t="s">
        <v>39</v>
      </c>
      <c r="B57" s="41" t="s">
        <v>57</v>
      </c>
      <c r="C57" s="42">
        <f t="shared" ref="C57:C61" si="25">E57-1</f>
        <v>46161</v>
      </c>
      <c r="D57" s="43" t="str">
        <f t="shared" si="18"/>
        <v>火</v>
      </c>
      <c r="E57" s="42">
        <f t="shared" si="19"/>
        <v>46162</v>
      </c>
      <c r="F57" s="43" t="str">
        <f t="shared" si="20"/>
        <v>水</v>
      </c>
      <c r="G57" s="44">
        <v>46162</v>
      </c>
      <c r="H57" s="43" t="str">
        <f t="shared" si="21"/>
        <v>水</v>
      </c>
      <c r="I57" s="45">
        <f t="shared" si="22"/>
        <v>46163</v>
      </c>
      <c r="J57" s="46" t="str">
        <f t="shared" si="23"/>
        <v>木</v>
      </c>
    </row>
    <row r="58" spans="1:22" s="4" customFormat="1" ht="42.75" customHeight="1">
      <c r="A58" s="71" t="s">
        <v>39</v>
      </c>
      <c r="B58" s="41" t="s">
        <v>58</v>
      </c>
      <c r="C58" s="42">
        <f t="shared" si="25"/>
        <v>46163</v>
      </c>
      <c r="D58" s="43" t="str">
        <f t="shared" si="18"/>
        <v>木</v>
      </c>
      <c r="E58" s="44">
        <f t="shared" si="19"/>
        <v>46164</v>
      </c>
      <c r="F58" s="43" t="str">
        <f t="shared" si="20"/>
        <v>金</v>
      </c>
      <c r="G58" s="44">
        <v>46164</v>
      </c>
      <c r="H58" s="43" t="str">
        <f t="shared" si="21"/>
        <v>金</v>
      </c>
      <c r="I58" s="45">
        <f t="shared" si="22"/>
        <v>46165</v>
      </c>
      <c r="J58" s="46" t="str">
        <f t="shared" si="23"/>
        <v>土</v>
      </c>
    </row>
    <row r="59" spans="1:22" s="23" customFormat="1" ht="42.75" customHeight="1">
      <c r="A59" s="71" t="s">
        <v>65</v>
      </c>
      <c r="B59" s="41" t="s">
        <v>59</v>
      </c>
      <c r="C59" s="86" t="s">
        <v>63</v>
      </c>
      <c r="D59" s="79" t="s">
        <v>64</v>
      </c>
      <c r="E59" s="44">
        <f t="shared" ref="E59:E62" si="26">G59</f>
        <v>46167</v>
      </c>
      <c r="F59" s="43" t="str">
        <f t="shared" ref="F59:F62" si="27">TEXT(E59,"aaa")</f>
        <v>月</v>
      </c>
      <c r="G59" s="44">
        <v>46167</v>
      </c>
      <c r="H59" s="43" t="str">
        <f t="shared" ref="H59:H62" si="28">TEXT(G59,"aaa")</f>
        <v>月</v>
      </c>
      <c r="I59" s="45">
        <f t="shared" ref="I59:I62" si="29">G59+1</f>
        <v>46168</v>
      </c>
      <c r="J59" s="46" t="str">
        <f t="shared" ref="J59:J62" si="30">TEXT(I59,"aaa")</f>
        <v>火</v>
      </c>
      <c r="K59" s="2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s="23" customFormat="1" ht="42.75" customHeight="1">
      <c r="A60" s="71" t="s">
        <v>39</v>
      </c>
      <c r="B60" s="41" t="s">
        <v>60</v>
      </c>
      <c r="C60" s="42">
        <f t="shared" si="25"/>
        <v>46168</v>
      </c>
      <c r="D60" s="43" t="str">
        <f t="shared" ref="D60:D62" si="31">TEXT(C60,"aaa")</f>
        <v>火</v>
      </c>
      <c r="E60" s="42">
        <f t="shared" si="26"/>
        <v>46169</v>
      </c>
      <c r="F60" s="43" t="str">
        <f t="shared" si="27"/>
        <v>水</v>
      </c>
      <c r="G60" s="44">
        <v>46169</v>
      </c>
      <c r="H60" s="43" t="str">
        <f t="shared" si="28"/>
        <v>水</v>
      </c>
      <c r="I60" s="45">
        <f t="shared" si="29"/>
        <v>46170</v>
      </c>
      <c r="J60" s="46" t="str">
        <f t="shared" si="30"/>
        <v>木</v>
      </c>
      <c r="K60" s="2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23" customFormat="1" ht="42.75" customHeight="1">
      <c r="A61" s="71" t="s">
        <v>39</v>
      </c>
      <c r="B61" s="41" t="s">
        <v>61</v>
      </c>
      <c r="C61" s="42">
        <f t="shared" si="25"/>
        <v>46170</v>
      </c>
      <c r="D61" s="43" t="str">
        <f t="shared" si="31"/>
        <v>木</v>
      </c>
      <c r="E61" s="42">
        <f t="shared" si="26"/>
        <v>46171</v>
      </c>
      <c r="F61" s="43" t="str">
        <f t="shared" si="27"/>
        <v>金</v>
      </c>
      <c r="G61" s="44">
        <v>46171</v>
      </c>
      <c r="H61" s="43" t="str">
        <f t="shared" si="28"/>
        <v>金</v>
      </c>
      <c r="I61" s="45">
        <f t="shared" si="29"/>
        <v>46172</v>
      </c>
      <c r="J61" s="46" t="str">
        <f t="shared" si="30"/>
        <v>土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23" customFormat="1" ht="42.75" customHeight="1">
      <c r="A62" s="74" t="s">
        <v>39</v>
      </c>
      <c r="B62" s="47" t="s">
        <v>62</v>
      </c>
      <c r="C62" s="48">
        <f t="shared" ref="C62" si="32">E62-3</f>
        <v>46171</v>
      </c>
      <c r="D62" s="49" t="str">
        <f t="shared" si="31"/>
        <v>金</v>
      </c>
      <c r="E62" s="50">
        <f t="shared" si="26"/>
        <v>46174</v>
      </c>
      <c r="F62" s="49" t="str">
        <f t="shared" si="27"/>
        <v>月</v>
      </c>
      <c r="G62" s="50">
        <v>46174</v>
      </c>
      <c r="H62" s="49" t="str">
        <f t="shared" si="28"/>
        <v>月</v>
      </c>
      <c r="I62" s="51">
        <f t="shared" si="29"/>
        <v>46175</v>
      </c>
      <c r="J62" s="52" t="str">
        <f t="shared" si="30"/>
        <v>火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23" customFormat="1" ht="42.75" customHeight="1"/>
    <row r="64" spans="1:22" s="4" customFormat="1" ht="42.75" customHeight="1"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s="4" customFormat="1" ht="42.75" customHeight="1"/>
    <row r="66" spans="1:22" s="4" customFormat="1" ht="42.75" customHeight="1"/>
    <row r="67" spans="1:22" s="4" customFormat="1" ht="42.75" customHeight="1"/>
    <row r="68" spans="1:22" s="4" customFormat="1" ht="42.75" customHeight="1"/>
    <row r="69" spans="1:22" s="4" customFormat="1" ht="42.75" customHeight="1"/>
    <row r="70" spans="1:22" s="4" customFormat="1" ht="42.75" customHeight="1"/>
    <row r="71" spans="1:22" s="4" customFormat="1" ht="42.75" customHeight="1"/>
    <row r="72" spans="1:22" s="4" customFormat="1" ht="42.75" customHeight="1"/>
    <row r="73" spans="1:22" s="4" customFormat="1" ht="42.75" customHeight="1">
      <c r="R73" s="29"/>
    </row>
    <row r="74" spans="1:22" s="4" customFormat="1" ht="51" customHeight="1">
      <c r="R74" s="29"/>
    </row>
    <row r="75" spans="1:22" s="4" customFormat="1" ht="45" customHeight="1">
      <c r="A75" s="30" t="s">
        <v>24</v>
      </c>
      <c r="R75" s="29"/>
    </row>
    <row r="76" spans="1:22" s="4" customFormat="1" ht="51" customHeight="1" thickBot="1">
      <c r="A76" s="31" t="s">
        <v>2</v>
      </c>
      <c r="B76" s="109" t="s">
        <v>1</v>
      </c>
      <c r="C76" s="110"/>
      <c r="D76" s="110"/>
      <c r="E76" s="110"/>
      <c r="F76" s="111"/>
      <c r="G76" s="109" t="s">
        <v>23</v>
      </c>
      <c r="H76" s="110"/>
      <c r="I76" s="110"/>
      <c r="J76" s="110"/>
      <c r="K76" s="110"/>
      <c r="L76" s="110"/>
      <c r="M76" s="110"/>
      <c r="N76" s="110"/>
      <c r="O76" s="110"/>
      <c r="P76" s="111"/>
      <c r="R76" s="29"/>
    </row>
    <row r="77" spans="1:22" ht="33.75" thickTop="1">
      <c r="A77" s="100" t="s">
        <v>25</v>
      </c>
      <c r="B77" s="122" t="s">
        <v>35</v>
      </c>
      <c r="C77" s="123"/>
      <c r="D77" s="123"/>
      <c r="E77" s="123"/>
      <c r="F77" s="124"/>
      <c r="G77" s="72" t="s">
        <v>32</v>
      </c>
      <c r="H77" s="28"/>
      <c r="I77" s="28"/>
      <c r="J77" s="28"/>
      <c r="K77" s="28"/>
      <c r="L77" s="28"/>
      <c r="M77" s="28"/>
      <c r="N77" s="131" t="s">
        <v>33</v>
      </c>
      <c r="O77" s="132"/>
      <c r="P77" s="133"/>
      <c r="Q77" s="4"/>
      <c r="R77" s="29"/>
      <c r="S77" s="4"/>
      <c r="T77" s="4"/>
      <c r="U77" s="4"/>
      <c r="V77" s="4"/>
    </row>
    <row r="78" spans="1:22" ht="33">
      <c r="A78" s="101"/>
      <c r="B78" s="125"/>
      <c r="C78" s="126"/>
      <c r="D78" s="126"/>
      <c r="E78" s="126"/>
      <c r="F78" s="127"/>
      <c r="G78" s="32" t="s">
        <v>34</v>
      </c>
      <c r="H78" s="33"/>
      <c r="I78" s="33"/>
      <c r="J78" s="33"/>
      <c r="K78" s="33"/>
      <c r="L78" s="33"/>
      <c r="M78" s="33"/>
      <c r="N78" s="33"/>
      <c r="O78" s="33"/>
      <c r="P78" s="34"/>
    </row>
  </sheetData>
  <mergeCells count="37">
    <mergeCell ref="A4:A8"/>
    <mergeCell ref="B4:B8"/>
    <mergeCell ref="C4:D4"/>
    <mergeCell ref="C5:D7"/>
    <mergeCell ref="M1:R1"/>
    <mergeCell ref="I4:J4"/>
    <mergeCell ref="G5:H7"/>
    <mergeCell ref="I5:J7"/>
    <mergeCell ref="C46:D48"/>
    <mergeCell ref="B39:D39"/>
    <mergeCell ref="E4:F4"/>
    <mergeCell ref="G8:H8"/>
    <mergeCell ref="I8:J8"/>
    <mergeCell ref="G4:H4"/>
    <mergeCell ref="J40:L40"/>
    <mergeCell ref="E5:F7"/>
    <mergeCell ref="M42:R42"/>
    <mergeCell ref="I44:J44"/>
    <mergeCell ref="I45:J45"/>
    <mergeCell ref="E39:J39"/>
    <mergeCell ref="N77:P77"/>
    <mergeCell ref="A77:A78"/>
    <mergeCell ref="A40:A41"/>
    <mergeCell ref="B40:D41"/>
    <mergeCell ref="I49:J49"/>
    <mergeCell ref="B76:F76"/>
    <mergeCell ref="G76:P76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7:F78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2026-03-23T05:06:42Z</cp:lastPrinted>
  <dcterms:created xsi:type="dcterms:W3CDTF">2016-08-19T05:24:57Z</dcterms:created>
  <dcterms:modified xsi:type="dcterms:W3CDTF">2026-04-30T06:49:13Z</dcterms:modified>
</cp:coreProperties>
</file>