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C8BFA87B-1CFC-46DA-8DE5-6C56E562D2B5}" xr6:coauthVersionLast="47" xr6:coauthVersionMax="47" xr10:uidLastSave="{00000000-0000-0000-0000-000000000000}"/>
  <bookViews>
    <workbookView showHorizontalScroll="0" showVerticalScroll="0" showSheetTabs="0" xWindow="-28920" yWindow="15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7" l="1"/>
  <c r="I16" i="7"/>
  <c r="K16" i="7" s="1"/>
  <c r="L16" i="7" s="1"/>
  <c r="I15" i="7"/>
  <c r="E15" i="7" s="1"/>
  <c r="C15" i="7" s="1"/>
  <c r="D15" i="7" s="1"/>
  <c r="I14" i="7"/>
  <c r="I12" i="7"/>
  <c r="J12" i="7" s="1"/>
  <c r="I11" i="7"/>
  <c r="K11" i="7"/>
  <c r="M11" i="7" s="1"/>
  <c r="K14" i="7"/>
  <c r="E16" i="7"/>
  <c r="F16" i="7" s="1"/>
  <c r="I10" i="7"/>
  <c r="K10" i="7" s="1"/>
  <c r="B10" i="7"/>
  <c r="B11" i="7"/>
  <c r="B12" i="7"/>
  <c r="B14" i="7"/>
  <c r="B15" i="7"/>
  <c r="A16" i="7"/>
  <c r="A15" i="7"/>
  <c r="A14" i="7"/>
  <c r="A13" i="7"/>
  <c r="A12" i="7"/>
  <c r="A11" i="7"/>
  <c r="A10" i="7"/>
  <c r="G16" i="7"/>
  <c r="H16" i="7" s="1"/>
  <c r="E11" i="7"/>
  <c r="C11" i="7" s="1"/>
  <c r="D11" i="7" s="1"/>
  <c r="K15" i="7" l="1"/>
  <c r="J15" i="7"/>
  <c r="G15" i="7"/>
  <c r="H15" i="7" s="1"/>
  <c r="C12" i="7"/>
  <c r="D12" i="7" s="1"/>
  <c r="K12" i="7"/>
  <c r="M12" i="7" s="1"/>
  <c r="G12" i="7"/>
  <c r="H12" i="7" s="1"/>
  <c r="G11" i="7"/>
  <c r="H11" i="7" s="1"/>
  <c r="J11" i="7"/>
  <c r="J14" i="7"/>
  <c r="G14" i="7"/>
  <c r="H14" i="7" s="1"/>
  <c r="J16" i="7"/>
  <c r="M14" i="7"/>
  <c r="L14" i="7"/>
  <c r="C16" i="7"/>
  <c r="D16" i="7" s="1"/>
  <c r="E14" i="7"/>
  <c r="F11" i="7"/>
  <c r="M16" i="7"/>
  <c r="M10" i="7"/>
  <c r="L10" i="7"/>
  <c r="E10" i="7"/>
  <c r="F10" i="7" s="1"/>
  <c r="G10" i="7"/>
  <c r="H10" i="7" s="1"/>
  <c r="J10" i="7"/>
  <c r="F15" i="7"/>
  <c r="L11" i="7"/>
  <c r="L15" i="7" l="1"/>
  <c r="M15" i="7"/>
  <c r="F12" i="7"/>
  <c r="L12" i="7"/>
  <c r="F14" i="7"/>
  <c r="C14" i="7"/>
  <c r="D14" i="7" s="1"/>
  <c r="C10" i="7"/>
  <c r="D10" i="7" s="1"/>
</calcChain>
</file>

<file path=xl/sharedStrings.xml><?xml version="1.0" encoding="utf-8"?>
<sst xmlns="http://schemas.openxmlformats.org/spreadsheetml/2006/main" count="229" uniqueCount="105">
  <si>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</si>
  <si>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</si>
  <si>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</si>
  <si>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</si>
  <si>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</si>
  <si>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</si>
  <si>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</si>
  <si>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</si>
  <si>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</si>
  <si>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</si>
  <si>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</si>
  <si>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</si>
  <si>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</si>
  <si>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</si>
  <si>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</si>
  <si>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</si>
  <si>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</si>
  <si>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</si>
  <si>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</si>
  <si>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</si>
  <si>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</si>
  <si>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</si>
  <si>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</si>
  <si>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</si>
  <si>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</si>
  <si>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</si>
  <si>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</si>
  <si>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</si>
  <si>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</si>
  <si>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</si>
  <si>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</si>
  <si>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</si>
  <si>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</si>
  <si>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</si>
  <si>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r>
      <rPr>
        <b/>
        <sz val="14"/>
        <color rgb="FFFF0000"/>
        <rFont val="Trebuchet MS"/>
        <family val="2"/>
      </rPr>
      <t>*SEASPAN BENEFACTOR</t>
    </r>
  </si>
  <si>
    <r>
      <rPr>
        <b/>
        <sz val="12"/>
        <color rgb="FFFF0000"/>
        <rFont val="Trebuchet MS"/>
        <family val="2"/>
      </rPr>
      <t>075E</t>
    </r>
  </si>
  <si>
    <r>
      <rPr>
        <sz val="12"/>
        <rFont val="MS PGothic"/>
        <family val="2"/>
      </rPr>
      <t>4/23</t>
    </r>
  </si>
  <si>
    <r>
      <rPr>
        <sz val="12"/>
        <rFont val="MS PGothic"/>
        <family val="2"/>
      </rPr>
      <t>-</t>
    </r>
  </si>
  <si>
    <r>
      <rPr>
        <sz val="12"/>
        <rFont val="MS PGothic"/>
        <family val="2"/>
      </rPr>
      <t>4/24</t>
    </r>
  </si>
  <si>
    <r>
      <rPr>
        <sz val="12"/>
        <rFont val="MS PGothic"/>
        <family val="2"/>
      </rPr>
      <t>---</t>
    </r>
  </si>
  <si>
    <r>
      <rPr>
        <sz val="12"/>
        <rFont val="MS PGothic"/>
        <family val="2"/>
      </rPr>
      <t>4/17</t>
    </r>
  </si>
  <si>
    <r>
      <rPr>
        <sz val="12"/>
        <rFont val="MS PGothic"/>
        <family val="2"/>
      </rPr>
      <t>5/6</t>
    </r>
  </si>
  <si>
    <r>
      <rPr>
        <sz val="12"/>
        <rFont val="MS PGothic"/>
        <family val="2"/>
      </rPr>
      <t>5/12</t>
    </r>
  </si>
  <si>
    <r>
      <rPr>
        <sz val="12"/>
        <rFont val="MS PGothic"/>
        <family val="2"/>
      </rPr>
      <t>5/13</t>
    </r>
  </si>
  <si>
    <r>
      <rPr>
        <sz val="12"/>
        <rFont val="MS PGothic"/>
        <family val="2"/>
      </rPr>
      <t>5/15</t>
    </r>
  </si>
  <si>
    <r>
      <rPr>
        <sz val="12"/>
        <rFont val="MS PGothic"/>
        <family val="2"/>
      </rPr>
      <t>5/18</t>
    </r>
  </si>
  <si>
    <r>
      <rPr>
        <sz val="12"/>
        <rFont val="MS PGothic"/>
        <family val="2"/>
      </rPr>
      <t>5/20</t>
    </r>
  </si>
  <si>
    <r>
      <rPr>
        <sz val="12"/>
        <rFont val="MS PGothic"/>
        <family val="2"/>
      </rPr>
      <t>5/22</t>
    </r>
  </si>
  <si>
    <r>
      <rPr>
        <sz val="12"/>
        <rFont val="MS PGothic"/>
        <family val="2"/>
      </rPr>
      <t>5/24</t>
    </r>
  </si>
  <si>
    <r>
      <rPr>
        <sz val="12"/>
        <rFont val="MS PGothic"/>
        <family val="2"/>
      </rPr>
      <t>4/14AM</t>
    </r>
  </si>
  <si>
    <r>
      <rPr>
        <b/>
        <sz val="14"/>
        <color rgb="FFFF0000"/>
        <rFont val="Trebuchet MS"/>
        <family val="2"/>
      </rPr>
      <t>*ONE OLYMPUS</t>
    </r>
  </si>
  <si>
    <r>
      <rPr>
        <b/>
        <sz val="12"/>
        <color rgb="FFFF0000"/>
        <rFont val="Trebuchet MS"/>
        <family val="2"/>
      </rPr>
      <t>080E</t>
    </r>
  </si>
  <si>
    <r>
      <rPr>
        <sz val="12"/>
        <rFont val="MS PGothic"/>
        <family val="2"/>
      </rPr>
      <t>4/30</t>
    </r>
  </si>
  <si>
    <r>
      <rPr>
        <sz val="12"/>
        <rFont val="MS PGothic"/>
        <family val="2"/>
      </rPr>
      <t>5/1</t>
    </r>
  </si>
  <si>
    <r>
      <rPr>
        <b/>
        <i/>
        <u/>
        <sz val="12.5"/>
        <color rgb="FFFF0000"/>
        <rFont val="Trebuchet MS"/>
        <family val="2"/>
      </rPr>
      <t>4/23</t>
    </r>
  </si>
  <si>
    <r>
      <rPr>
        <sz val="12"/>
        <rFont val="MS PGothic"/>
        <family val="2"/>
      </rPr>
      <t>5/19</t>
    </r>
  </si>
  <si>
    <r>
      <rPr>
        <sz val="12"/>
        <rFont val="MS PGothic"/>
        <family val="2"/>
      </rPr>
      <t>5/25</t>
    </r>
  </si>
  <si>
    <r>
      <rPr>
        <sz val="12"/>
        <rFont val="MS PGothic"/>
        <family val="2"/>
      </rPr>
      <t>5/27</t>
    </r>
  </si>
  <si>
    <r>
      <rPr>
        <sz val="12"/>
        <rFont val="MS PGothic"/>
        <family val="2"/>
      </rPr>
      <t>5/29</t>
    </r>
  </si>
  <si>
    <r>
      <rPr>
        <sz val="12"/>
        <rFont val="MS PGothic"/>
        <family val="2"/>
      </rPr>
      <t>5/31</t>
    </r>
  </si>
  <si>
    <r>
      <rPr>
        <sz val="12"/>
        <rFont val="MS PGothic"/>
        <family val="2"/>
      </rPr>
      <t>4/21AM</t>
    </r>
  </si>
  <si>
    <r>
      <rPr>
        <b/>
        <sz val="14"/>
        <color rgb="FFFF0000"/>
        <rFont val="Trebuchet MS"/>
        <family val="2"/>
      </rPr>
      <t>*1)</t>
    </r>
    <r>
      <rPr>
        <sz val="14"/>
        <rFont val="MS PGothic"/>
        <family val="2"/>
      </rPr>
      <t>ONE MISSION</t>
    </r>
  </si>
  <si>
    <r>
      <rPr>
        <sz val="12"/>
        <rFont val="MS PGothic"/>
        <family val="2"/>
      </rPr>
      <t>087E</t>
    </r>
  </si>
  <si>
    <r>
      <rPr>
        <sz val="12"/>
        <rFont val="MS PGothic"/>
        <family val="2"/>
      </rPr>
      <t>5/7</t>
    </r>
  </si>
  <si>
    <r>
      <rPr>
        <sz val="12"/>
        <rFont val="MS PGothic"/>
        <family val="2"/>
      </rPr>
      <t>5/8</t>
    </r>
  </si>
  <si>
    <r>
      <rPr>
        <b/>
        <i/>
        <u/>
        <sz val="12.5"/>
        <color rgb="FFFF0000"/>
        <rFont val="Trebuchet MS"/>
        <family val="2"/>
      </rPr>
      <t>4/27</t>
    </r>
  </si>
  <si>
    <r>
      <rPr>
        <sz val="12"/>
        <rFont val="MS PGothic"/>
        <family val="2"/>
      </rPr>
      <t>5/26</t>
    </r>
  </si>
  <si>
    <r>
      <rPr>
        <sz val="12"/>
        <rFont val="MS PGothic"/>
        <family val="2"/>
      </rPr>
      <t>6/1</t>
    </r>
  </si>
  <si>
    <r>
      <rPr>
        <sz val="12"/>
        <rFont val="MS PGothic"/>
        <family val="2"/>
      </rPr>
      <t>6/3</t>
    </r>
  </si>
  <si>
    <r>
      <rPr>
        <sz val="12"/>
        <rFont val="MS PGothic"/>
        <family val="2"/>
      </rPr>
      <t>6/5</t>
    </r>
  </si>
  <si>
    <r>
      <rPr>
        <sz val="12"/>
        <rFont val="MS PGothic"/>
        <family val="2"/>
      </rPr>
      <t>6/7</t>
    </r>
  </si>
  <si>
    <r>
      <rPr>
        <b/>
        <sz val="14"/>
        <color rgb="FFFFFF00"/>
        <rFont val="Trebuchet MS"/>
        <family val="2"/>
      </rPr>
      <t>NO SERVICE</t>
    </r>
  </si>
  <si>
    <r>
      <rPr>
        <sz val="14"/>
        <rFont val="MS PGothic"/>
        <family val="2"/>
      </rPr>
      <t>ONE MODERN</t>
    </r>
  </si>
  <si>
    <r>
      <rPr>
        <sz val="12"/>
        <rFont val="MS PGothic"/>
        <family val="2"/>
      </rPr>
      <t>080E</t>
    </r>
  </si>
  <si>
    <r>
      <rPr>
        <sz val="12"/>
        <rFont val="MS PGothic"/>
        <family val="2"/>
      </rPr>
      <t>5/21</t>
    </r>
  </si>
  <si>
    <r>
      <rPr>
        <sz val="12"/>
        <rFont val="MS PGothic"/>
        <family val="2"/>
      </rPr>
      <t>6/9</t>
    </r>
  </si>
  <si>
    <r>
      <rPr>
        <sz val="12"/>
        <rFont val="MS PGothic"/>
        <family val="2"/>
      </rPr>
      <t>6/10</t>
    </r>
  </si>
  <si>
    <r>
      <rPr>
        <sz val="12"/>
        <rFont val="MS PGothic"/>
        <family val="2"/>
      </rPr>
      <t>6/12</t>
    </r>
  </si>
  <si>
    <r>
      <rPr>
        <sz val="12"/>
        <rFont val="MS PGothic"/>
        <family val="2"/>
      </rPr>
      <t>6/15</t>
    </r>
  </si>
  <si>
    <r>
      <rPr>
        <sz val="12"/>
        <rFont val="MS PGothic"/>
        <family val="2"/>
      </rPr>
      <t>6/17</t>
    </r>
  </si>
  <si>
    <r>
      <rPr>
        <sz val="12"/>
        <rFont val="MS PGothic"/>
        <family val="2"/>
      </rPr>
      <t>6/19</t>
    </r>
  </si>
  <si>
    <r>
      <rPr>
        <sz val="12"/>
        <rFont val="MS PGothic"/>
        <family val="2"/>
      </rPr>
      <t>6/21</t>
    </r>
  </si>
  <si>
    <r>
      <rPr>
        <sz val="12"/>
        <rFont val="MS PGothic"/>
        <family val="2"/>
      </rPr>
      <t>5/12AM</t>
    </r>
  </si>
  <si>
    <r>
      <rPr>
        <sz val="14"/>
        <rFont val="MS PGothic"/>
        <family val="2"/>
      </rPr>
      <t>ONE MAESTRO</t>
    </r>
  </si>
  <si>
    <r>
      <rPr>
        <sz val="12"/>
        <rFont val="MS PGothic"/>
        <family val="2"/>
      </rPr>
      <t>086E</t>
    </r>
  </si>
  <si>
    <r>
      <rPr>
        <sz val="12"/>
        <rFont val="MS PGothic"/>
        <family val="2"/>
      </rPr>
      <t>5/28</t>
    </r>
  </si>
  <si>
    <r>
      <rPr>
        <sz val="12"/>
        <rFont val="MS PGothic"/>
        <family val="2"/>
      </rPr>
      <t>6/16</t>
    </r>
  </si>
  <si>
    <r>
      <rPr>
        <sz val="12"/>
        <rFont val="MS PGothic"/>
        <family val="2"/>
      </rPr>
      <t>6/22</t>
    </r>
  </si>
  <si>
    <r>
      <rPr>
        <sz val="12"/>
        <rFont val="MS PGothic"/>
        <family val="2"/>
      </rPr>
      <t>6/24</t>
    </r>
  </si>
  <si>
    <r>
      <rPr>
        <sz val="12"/>
        <rFont val="MS PGothic"/>
        <family val="2"/>
      </rPr>
      <t>6/26</t>
    </r>
  </si>
  <si>
    <r>
      <rPr>
        <sz val="12"/>
        <rFont val="MS PGothic"/>
        <family val="2"/>
      </rPr>
      <t>6/28</t>
    </r>
  </si>
  <si>
    <r>
      <rPr>
        <sz val="12"/>
        <rFont val="MS PGothic"/>
        <family val="2"/>
      </rPr>
      <t>5/19AM</t>
    </r>
  </si>
  <si>
    <r>
      <rPr>
        <sz val="14"/>
        <rFont val="MS PGothic"/>
        <family val="2"/>
      </rPr>
      <t>TBA</t>
    </r>
  </si>
  <si>
    <r>
      <rPr>
        <sz val="12"/>
        <rFont val="MS PGothic"/>
        <family val="2"/>
      </rPr>
      <t>6/4</t>
    </r>
  </si>
  <si>
    <r>
      <rPr>
        <sz val="12"/>
        <rFont val="MS PGothic"/>
        <family val="2"/>
      </rPr>
      <t>6/23</t>
    </r>
  </si>
  <si>
    <r>
      <rPr>
        <sz val="12"/>
        <rFont val="MS PGothic"/>
        <family val="2"/>
      </rPr>
      <t>6/29</t>
    </r>
  </si>
  <si>
    <r>
      <rPr>
        <sz val="12"/>
        <rFont val="MS PGothic"/>
        <family val="2"/>
      </rPr>
      <t>7/1</t>
    </r>
  </si>
  <si>
    <r>
      <rPr>
        <sz val="12"/>
        <rFont val="MS PGothic"/>
        <family val="2"/>
      </rPr>
      <t>7/3</t>
    </r>
  </si>
  <si>
    <r>
      <rPr>
        <sz val="12"/>
        <rFont val="MS PGothic"/>
        <family val="2"/>
      </rPr>
      <t>7/5</t>
    </r>
  </si>
  <si>
    <r>
      <rPr>
        <sz val="12"/>
        <rFont val="MS PGothic"/>
        <family val="2"/>
      </rPr>
      <t>5/26AM</t>
    </r>
  </si>
  <si>
    <r>
      <rPr>
        <b/>
        <sz val="14"/>
        <color rgb="FFFF0000"/>
        <rFont val="Yu Gothic"/>
        <family val="2"/>
        <charset val="128"/>
      </rPr>
      <t>※</t>
    </r>
    <r>
      <rPr>
        <b/>
        <sz val="14"/>
        <color rgb="FFFF0000"/>
        <rFont val="Trebuchet MS"/>
        <family val="2"/>
      </rPr>
      <t>SEASPAN BENEFACTOR</t>
    </r>
    <phoneticPr fontId="4"/>
  </si>
  <si>
    <t>*1　マスター船社の都合により消防法・指定可燃物はお引き受けできかねます</t>
    <phoneticPr fontId="4"/>
  </si>
  <si>
    <t>-</t>
    <phoneticPr fontId="4"/>
  </si>
  <si>
    <r>
      <rPr>
        <b/>
        <sz val="14"/>
        <color rgb="FFFF0000"/>
        <rFont val="Yu Gothic"/>
        <family val="2"/>
        <charset val="128"/>
      </rPr>
      <t>※</t>
    </r>
    <r>
      <rPr>
        <b/>
        <sz val="14"/>
        <color rgb="FFFF0000"/>
        <rFont val="Segoe UI Symbol"/>
        <family val="2"/>
      </rPr>
      <t>★</t>
    </r>
    <r>
      <rPr>
        <b/>
        <sz val="14"/>
        <color rgb="FFFF0000"/>
        <rFont val="Trebuchet MS"/>
        <family val="2"/>
      </rPr>
      <t>ONE OLYMPUS</t>
    </r>
    <phoneticPr fontId="4"/>
  </si>
  <si>
    <r>
      <rPr>
        <sz val="14"/>
        <rFont val="Segoe UI Symbol"/>
        <family val="2"/>
      </rPr>
      <t>★</t>
    </r>
    <r>
      <rPr>
        <sz val="14"/>
        <rFont val="Times New Roman"/>
        <family val="2"/>
      </rPr>
      <t>ONE MISSION*1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</si>
</sst>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b/>
      <sz val="12"/>
      <name val="Trebuchet MS"/>
      <family val="2"/>
    </font>
    <font>
      <sz val="14"/>
      <name val="MS PGothic"/>
      <family val="3"/>
      <charset val="128"/>
    </font>
    <font>
      <b/>
      <sz val="14"/>
      <name val="Trebuchet MS"/>
      <family val="2"/>
    </font>
    <font>
      <b/>
      <i/>
      <sz val="12.5"/>
      <name val="Trebuchet MS"/>
      <family val="2"/>
    </font>
    <font>
      <sz val="14"/>
      <name val="MS PGothic"/>
      <family val="2"/>
    </font>
    <font>
      <sz val="12"/>
      <name val="MS PGothic"/>
      <family val="2"/>
    </font>
    <font>
      <b/>
      <sz val="14"/>
      <color rgb="FFFF0000"/>
      <name val="Trebuchet MS"/>
      <family val="2"/>
    </font>
    <font>
      <b/>
      <sz val="12"/>
      <color rgb="FFFF0000"/>
      <name val="Trebuchet MS"/>
      <family val="2"/>
    </font>
    <font>
      <b/>
      <i/>
      <u/>
      <sz val="12.5"/>
      <color rgb="FFFF0000"/>
      <name val="Trebuchet MS"/>
      <family val="2"/>
    </font>
    <font>
      <b/>
      <sz val="14"/>
      <color rgb="FFFFFF00"/>
      <name val="Trebuchet MS"/>
      <family val="2"/>
    </font>
    <font>
      <b/>
      <sz val="14"/>
      <color rgb="FFFF0000"/>
      <name val="Yu Gothic"/>
      <family val="2"/>
      <charset val="128"/>
    </font>
    <font>
      <b/>
      <sz val="14"/>
      <color rgb="FFFF0000"/>
      <name val="Trebuchet MS"/>
      <family val="2"/>
      <charset val="128"/>
    </font>
    <font>
      <sz val="14"/>
      <name val="Times New Roman"/>
      <family val="2"/>
    </font>
    <font>
      <b/>
      <sz val="2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Segoe UI Symbol"/>
      <family val="2"/>
    </font>
    <font>
      <sz val="14"/>
      <name val="Segoe UI Symbol"/>
      <family val="2"/>
    </font>
  </fonts>
  <fills count="10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8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2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2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27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28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28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18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2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3" applyNumberFormat="0" applyAlignment="0" applyProtection="0"/>
    <xf numFmtId="191" fontId="31" fillId="0" borderId="0" applyFill="0" applyBorder="0" applyAlignment="0"/>
    <xf numFmtId="0" fontId="46" fillId="0" borderId="26">
      <alignment horizontal="left" vertical="center"/>
    </xf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2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27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0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62" fillId="54" borderId="29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1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6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29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18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19" applyNumberFormat="0" applyFont="0" applyAlignment="0" applyProtection="0"/>
    <xf numFmtId="0" fontId="35" fillId="99" borderId="19" applyNumberFormat="0" applyFont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5" applyNumberFormat="0" applyAlignment="0" applyProtection="0"/>
    <xf numFmtId="0" fontId="84" fillId="95" borderId="15" applyNumberFormat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72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0" applyNumberFormat="0" applyFill="0" applyAlignment="0" applyProtection="0"/>
    <xf numFmtId="0" fontId="76" fillId="95" borderId="16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5" applyNumberFormat="0" applyAlignment="0" applyProtection="0"/>
    <xf numFmtId="0" fontId="88" fillId="101" borderId="15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5" applyNumberFormat="0" applyAlignment="0" applyProtection="0">
      <alignment vertical="center"/>
    </xf>
    <xf numFmtId="0" fontId="94" fillId="9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2" applyNumberFormat="0" applyFill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19" applyNumberFormat="0" applyFont="0" applyAlignment="0" applyProtection="0">
      <alignment vertical="center"/>
    </xf>
    <xf numFmtId="0" fontId="104" fillId="8" borderId="1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0" applyNumberFormat="0" applyAlignment="0" applyProtection="0"/>
    <xf numFmtId="0" fontId="95" fillId="92" borderId="30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</cellStyleXfs>
  <cellXfs count="153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3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0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5" xfId="1" applyFont="1" applyFill="1" applyBorder="1" applyAlignment="1">
      <alignment horizontal="left" vertical="center"/>
    </xf>
    <xf numFmtId="0" fontId="110" fillId="0" borderId="34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1" xfId="1" applyNumberFormat="1" applyFont="1" applyFill="1" applyBorder="1" applyAlignment="1" applyProtection="1">
      <alignment horizontal="center" vertical="center"/>
      <protection locked="0"/>
    </xf>
    <xf numFmtId="177" fontId="14" fillId="0" borderId="39" xfId="1" applyNumberFormat="1" applyFont="1" applyFill="1" applyBorder="1" applyAlignment="1" applyProtection="1">
      <alignment horizontal="left" vertical="center"/>
      <protection locked="0"/>
    </xf>
    <xf numFmtId="178" fontId="27" fillId="2" borderId="37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58" xfId="1" applyNumberFormat="1" applyFont="1" applyFill="1" applyBorder="1" applyAlignment="1" applyProtection="1">
      <alignment horizontal="left" vertical="center"/>
      <protection locked="0"/>
    </xf>
    <xf numFmtId="177" fontId="14" fillId="0" borderId="59" xfId="1" applyNumberFormat="1" applyFont="1" applyFill="1" applyBorder="1" applyAlignment="1" applyProtection="1">
      <alignment horizontal="center" vertical="center"/>
      <protection locked="0"/>
    </xf>
    <xf numFmtId="177" fontId="14" fillId="0" borderId="60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50" xfId="1" applyNumberFormat="1" applyFont="1" applyFill="1" applyBorder="1" applyAlignment="1">
      <alignment horizontal="center" vertical="center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6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6" xfId="1" applyNumberFormat="1" applyFont="1" applyFill="1" applyBorder="1" applyAlignment="1">
      <alignment horizontal="center" vertical="center" wrapText="1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32" fillId="2" borderId="38" xfId="1" applyNumberFormat="1" applyFont="1" applyFill="1" applyBorder="1" applyAlignment="1">
      <alignment horizontal="center" vertical="center" wrapText="1"/>
    </xf>
    <xf numFmtId="0" fontId="32" fillId="2" borderId="42" xfId="1" applyNumberFormat="1" applyFont="1" applyFill="1" applyBorder="1" applyAlignment="1">
      <alignment horizontal="center" vertical="center" wrapText="1"/>
    </xf>
    <xf numFmtId="0" fontId="32" fillId="2" borderId="43" xfId="1" applyNumberFormat="1" applyFont="1" applyFill="1" applyBorder="1" applyAlignment="1">
      <alignment horizontal="center" vertical="center" wrapText="1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5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  <xf numFmtId="178" fontId="27" fillId="2" borderId="45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5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/>
    </xf>
    <xf numFmtId="0" fontId="110" fillId="0" borderId="36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4" xfId="0" applyFont="1" applyBorder="1" applyAlignment="1">
      <alignment horizontal="right" vertical="center"/>
    </xf>
    <xf numFmtId="0" fontId="109" fillId="0" borderId="36" xfId="0" applyFont="1" applyBorder="1" applyAlignment="1">
      <alignment horizontal="right" vertical="center"/>
    </xf>
    <xf numFmtId="0" fontId="114" fillId="103" borderId="61" xfId="1810" applyFont="1" applyFill="1" applyBorder="1" applyAlignment="1">
      <alignment horizontal="center" vertical="top" wrapText="1"/>
    </xf>
    <xf numFmtId="0" fontId="115" fillId="0" borderId="61" xfId="1810" applyFont="1" applyFill="1" applyBorder="1" applyAlignment="1">
      <alignment horizontal="left" vertical="top" wrapText="1" indent="7"/>
    </xf>
    <xf numFmtId="0" fontId="113" fillId="0" borderId="61" xfId="1810" applyFont="1" applyFill="1" applyBorder="1" applyAlignment="1">
      <alignment horizontal="center" vertical="top" wrapText="1"/>
    </xf>
    <xf numFmtId="0" fontId="113" fillId="0" borderId="61" xfId="1810" applyFont="1" applyFill="1" applyBorder="1" applyAlignment="1">
      <alignment horizontal="left" vertical="top" wrapText="1" indent="2"/>
    </xf>
    <xf numFmtId="0" fontId="115" fillId="103" borderId="61" xfId="1810" applyFont="1" applyFill="1" applyBorder="1" applyAlignment="1">
      <alignment horizontal="left" vertical="top" wrapText="1" indent="7"/>
    </xf>
    <xf numFmtId="0" fontId="113" fillId="103" borderId="61" xfId="1810" applyFont="1" applyFill="1" applyBorder="1" applyAlignment="1">
      <alignment horizontal="center" vertical="top" wrapText="1"/>
    </xf>
    <xf numFmtId="0" fontId="112" fillId="103" borderId="61" xfId="1810" applyFill="1" applyBorder="1" applyAlignment="1">
      <alignment horizontal="left" wrapText="1"/>
    </xf>
    <xf numFmtId="0" fontId="114" fillId="0" borderId="61" xfId="1810" applyFont="1" applyFill="1" applyBorder="1" applyAlignment="1">
      <alignment horizontal="center" vertical="top" wrapText="1"/>
    </xf>
    <xf numFmtId="0" fontId="116" fillId="103" borderId="61" xfId="1810" applyFont="1" applyFill="1" applyBorder="1" applyAlignment="1">
      <alignment horizontal="right" vertical="top" wrapText="1" indent="2"/>
    </xf>
    <xf numFmtId="0" fontId="117" fillId="0" borderId="61" xfId="1810" applyFont="1" applyFill="1" applyBorder="1" applyAlignment="1">
      <alignment horizontal="center" vertical="top" wrapText="1"/>
    </xf>
    <xf numFmtId="0" fontId="116" fillId="103" borderId="61" xfId="1810" applyFont="1" applyFill="1" applyBorder="1" applyAlignment="1">
      <alignment horizontal="left" vertical="top" wrapText="1" indent="6"/>
    </xf>
    <xf numFmtId="0" fontId="112" fillId="103" borderId="61" xfId="1810" applyFill="1" applyBorder="1" applyAlignment="1">
      <alignment horizontal="left" vertical="top" wrapText="1" indent="6"/>
    </xf>
    <xf numFmtId="0" fontId="116" fillId="104" borderId="61" xfId="1810" applyFont="1" applyFill="1" applyBorder="1" applyAlignment="1">
      <alignment horizontal="left" vertical="top" wrapText="1" indent="8"/>
    </xf>
    <xf numFmtId="0" fontId="112" fillId="104" borderId="61" xfId="1810" applyFill="1" applyBorder="1" applyAlignment="1">
      <alignment horizontal="left" vertical="center" wrapText="1"/>
    </xf>
    <xf numFmtId="0" fontId="112" fillId="104" borderId="61" xfId="1810" applyFill="1" applyBorder="1" applyAlignment="1">
      <alignment horizontal="left" wrapText="1"/>
    </xf>
    <xf numFmtId="0" fontId="115" fillId="0" borderId="61" xfId="1810" applyFont="1" applyFill="1" applyBorder="1" applyAlignment="1">
      <alignment horizontal="left" vertical="top" wrapText="1" indent="8"/>
    </xf>
    <xf numFmtId="0" fontId="115" fillId="103" borderId="61" xfId="1810" applyFont="1" applyFill="1" applyBorder="1" applyAlignment="1">
      <alignment horizontal="left" vertical="top" wrapText="1" indent="8"/>
    </xf>
    <xf numFmtId="0" fontId="115" fillId="0" borderId="61" xfId="1810" applyFont="1" applyFill="1" applyBorder="1" applyAlignment="1">
      <alignment horizontal="center" vertical="top" wrapText="1"/>
    </xf>
    <xf numFmtId="0" fontId="112" fillId="0" borderId="61" xfId="1810" applyFill="1" applyBorder="1" applyAlignment="1">
      <alignment horizontal="left" vertical="center" wrapText="1"/>
    </xf>
    <xf numFmtId="0" fontId="115" fillId="103" borderId="61" xfId="1810" applyFont="1" applyFill="1" applyBorder="1" applyAlignment="1">
      <alignment horizontal="center" vertical="top" wrapText="1"/>
    </xf>
    <xf numFmtId="0" fontId="113" fillId="103" borderId="63" xfId="1810" applyFont="1" applyFill="1" applyBorder="1" applyAlignment="1">
      <alignment horizontal="left" vertical="top" wrapText="1" indent="2"/>
    </xf>
    <xf numFmtId="0" fontId="113" fillId="103" borderId="62" xfId="1810" applyFont="1" applyFill="1" applyBorder="1" applyAlignment="1">
      <alignment horizontal="left" vertical="top" wrapText="1" indent="2"/>
    </xf>
    <xf numFmtId="0" fontId="113" fillId="103" borderId="63" xfId="1810" applyFont="1" applyFill="1" applyBorder="1" applyAlignment="1">
      <alignment horizontal="left" vertical="top" wrapText="1" indent="1"/>
    </xf>
    <xf numFmtId="0" fontId="113" fillId="103" borderId="62" xfId="1810" applyFont="1" applyFill="1" applyBorder="1" applyAlignment="1">
      <alignment horizontal="left" vertical="top" wrapText="1" indent="1"/>
    </xf>
    <xf numFmtId="0" fontId="113" fillId="103" borderId="63" xfId="1810" applyFont="1" applyFill="1" applyBorder="1" applyAlignment="1">
      <alignment horizontal="center" vertical="top" wrapText="1"/>
    </xf>
    <xf numFmtId="0" fontId="113" fillId="103" borderId="62" xfId="1810" applyFont="1" applyFill="1" applyBorder="1" applyAlignment="1">
      <alignment horizontal="center" vertical="top" wrapText="1"/>
    </xf>
    <xf numFmtId="0" fontId="112" fillId="104" borderId="63" xfId="1810" applyFill="1" applyBorder="1" applyAlignment="1">
      <alignment horizontal="left" vertical="center" wrapText="1"/>
    </xf>
    <xf numFmtId="0" fontId="112" fillId="104" borderId="62" xfId="1810" applyFill="1" applyBorder="1" applyAlignment="1">
      <alignment horizontal="left" vertical="center" wrapText="1"/>
    </xf>
    <xf numFmtId="0" fontId="117" fillId="103" borderId="63" xfId="1810" applyFont="1" applyFill="1" applyBorder="1" applyAlignment="1">
      <alignment horizontal="left" vertical="top" wrapText="1" indent="2"/>
    </xf>
    <xf numFmtId="0" fontId="117" fillId="103" borderId="62" xfId="1810" applyFont="1" applyFill="1" applyBorder="1" applyAlignment="1">
      <alignment horizontal="left" vertical="top" wrapText="1" indent="2"/>
    </xf>
    <xf numFmtId="0" fontId="125" fillId="0" borderId="61" xfId="1810" applyFont="1" applyFill="1" applyBorder="1" applyAlignment="1">
      <alignment horizontal="right" vertical="top" wrapText="1" indent="2"/>
    </xf>
    <xf numFmtId="0" fontId="125" fillId="0" borderId="61" xfId="1810" applyFont="1" applyFill="1" applyBorder="1" applyAlignment="1">
      <alignment horizontal="left" vertical="top" wrapText="1" indent="6"/>
    </xf>
    <xf numFmtId="0" fontId="126" fillId="0" borderId="61" xfId="1810" applyFont="1" applyFill="1" applyBorder="1" applyAlignment="1">
      <alignment horizontal="left" vertical="top" wrapText="1" indent="6"/>
    </xf>
    <xf numFmtId="0" fontId="127" fillId="0" borderId="0" xfId="1" applyFont="1"/>
    <xf numFmtId="0" fontId="128" fillId="0" borderId="0" xfId="1" applyFont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105" borderId="58" xfId="1" applyNumberFormat="1" applyFont="1" applyFill="1" applyBorder="1" applyAlignment="1" applyProtection="1">
      <alignment horizontal="left" vertical="center"/>
      <protection locked="0"/>
    </xf>
    <xf numFmtId="177" fontId="14" fillId="105" borderId="59" xfId="1" applyNumberFormat="1" applyFont="1" applyFill="1" applyBorder="1" applyAlignment="1" applyProtection="1">
      <alignment horizontal="center" vertical="center"/>
      <protection locked="0"/>
    </xf>
    <xf numFmtId="177" fontId="14" fillId="105" borderId="60" xfId="1" applyNumberFormat="1" applyFont="1" applyFill="1" applyBorder="1" applyAlignment="1" applyProtection="1">
      <alignment horizontal="center" vertical="center"/>
      <protection locked="0"/>
    </xf>
    <xf numFmtId="177" fontId="14" fillId="0" borderId="64" xfId="1" applyNumberFormat="1" applyFont="1" applyFill="1" applyBorder="1" applyAlignment="1" applyProtection="1">
      <alignment horizontal="left" vertical="center"/>
      <protection locked="0"/>
    </xf>
    <xf numFmtId="177" fontId="14" fillId="0" borderId="65" xfId="1" applyNumberFormat="1" applyFont="1" applyFill="1" applyBorder="1" applyAlignment="1" applyProtection="1">
      <alignment horizontal="center" vertical="center"/>
      <protection locked="0"/>
    </xf>
    <xf numFmtId="177" fontId="14" fillId="0" borderId="66" xfId="1" applyNumberFormat="1" applyFont="1" applyFill="1" applyBorder="1" applyAlignment="1" applyProtection="1">
      <alignment horizontal="center" vertical="center"/>
      <protection locked="0"/>
    </xf>
    <xf numFmtId="177" fontId="111" fillId="0" borderId="59" xfId="1" applyNumberFormat="1" applyFont="1" applyFill="1" applyBorder="1" applyAlignment="1" applyProtection="1">
      <alignment horizontal="center" vertical="center"/>
      <protection locked="0"/>
    </xf>
  </cellXfs>
  <cellStyles count="1812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" xfId="1810" xr:uid="{07A21AB6-E220-49CA-BF07-400E2C621C34}"/>
    <cellStyle name="標準 12 2" xfId="1502" xr:uid="{00000000-0005-0000-0000-0000E1060000}"/>
    <cellStyle name="標準 13" xfId="1811" xr:uid="{F70F12D5-6C89-4A4D-B14D-B7FD9315E1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16</xdr:col>
      <xdr:colOff>738185</xdr:colOff>
      <xdr:row>3</xdr:row>
      <xdr:rowOff>357222</xdr:rowOff>
    </xdr:from>
    <xdr:to>
      <xdr:col>19</xdr:col>
      <xdr:colOff>1409503</xdr:colOff>
      <xdr:row>7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3998" y="3167097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14</xdr:col>
      <xdr:colOff>1152526</xdr:colOff>
      <xdr:row>8</xdr:row>
      <xdr:rowOff>595312</xdr:rowOff>
    </xdr:from>
    <xdr:to>
      <xdr:col>20</xdr:col>
      <xdr:colOff>761999</xdr:colOff>
      <xdr:row>37</xdr:row>
      <xdr:rowOff>-1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655589" y="7000875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555628</xdr:colOff>
      <xdr:row>4</xdr:row>
      <xdr:rowOff>515934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415628" y="4564059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11</xdr:col>
      <xdr:colOff>215906</xdr:colOff>
      <xdr:row>2</xdr:row>
      <xdr:rowOff>190499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75531" y="2095499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1238250</xdr:colOff>
      <xdr:row>19</xdr:row>
      <xdr:rowOff>119062</xdr:rowOff>
    </xdr:from>
    <xdr:to>
      <xdr:col>14</xdr:col>
      <xdr:colOff>523873</xdr:colOff>
      <xdr:row>22</xdr:row>
      <xdr:rowOff>502984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4335125" y="12763500"/>
          <a:ext cx="10691811" cy="2169859"/>
          <a:chOff x="24579318" y="1554204"/>
          <a:chExt cx="10372905" cy="4879049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570947" y="3024896"/>
            <a:ext cx="8530264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0"/>
  <sheetViews>
    <sheetView tabSelected="1" view="pageBreakPreview" topLeftCell="J1" zoomScale="40" zoomScaleNormal="40" zoomScaleSheetLayoutView="40" zoomScalePageLayoutView="40" workbookViewId="0">
      <selection activeCell="BA23" sqref="BA23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2" width="16.125" customWidth="1"/>
    <col min="23" max="24" width="16.125" hidden="1" customWidth="1"/>
    <col min="25" max="25" width="13.875" hidden="1" customWidth="1"/>
    <col min="26" max="38" width="0" hidden="1" customWidth="1"/>
  </cols>
  <sheetData>
    <row r="1" spans="1:38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59" t="s">
        <v>12</v>
      </c>
      <c r="P1" s="59"/>
      <c r="Q1" s="59"/>
      <c r="R1" s="59"/>
      <c r="S1" s="59"/>
      <c r="T1" s="59"/>
      <c r="V1" s="15"/>
      <c r="W1" s="15"/>
      <c r="X1" s="15"/>
      <c r="AE1" s="21"/>
      <c r="AF1" s="8"/>
    </row>
    <row r="2" spans="1:38" s="1" customFormat="1" ht="48.75" customHeight="1">
      <c r="O2" s="23"/>
      <c r="AA2" s="8"/>
      <c r="AB2" s="8"/>
      <c r="AC2" s="8"/>
      <c r="AD2" s="8"/>
      <c r="AE2" s="21"/>
      <c r="AF2" s="8"/>
    </row>
    <row r="3" spans="1:38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60">
        <v>46128</v>
      </c>
      <c r="T3" s="60"/>
      <c r="U3" s="31" t="s">
        <v>21</v>
      </c>
      <c r="AA3" s="8"/>
      <c r="AB3" s="8"/>
      <c r="AC3" s="8"/>
      <c r="AD3" s="8"/>
      <c r="AE3" s="8"/>
      <c r="AF3" s="8"/>
    </row>
    <row r="4" spans="1:38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8" s="8" customFormat="1" ht="54.75" customHeight="1">
      <c r="A5" s="61" t="s">
        <v>8</v>
      </c>
      <c r="B5" s="63" t="s">
        <v>0</v>
      </c>
      <c r="C5" s="65" t="s">
        <v>4</v>
      </c>
      <c r="D5" s="66"/>
      <c r="E5" s="66"/>
      <c r="F5" s="67"/>
      <c r="G5" s="65" t="s">
        <v>1</v>
      </c>
      <c r="H5" s="67"/>
      <c r="I5" s="65" t="s">
        <v>11</v>
      </c>
      <c r="J5" s="67"/>
      <c r="K5" s="65" t="s">
        <v>1</v>
      </c>
      <c r="L5" s="66"/>
      <c r="M5" s="68"/>
      <c r="W5" s="9"/>
      <c r="X5" s="9"/>
      <c r="Y5" s="9"/>
      <c r="Z5" s="9"/>
      <c r="AA5" s="9"/>
      <c r="AB5" s="9"/>
    </row>
    <row r="6" spans="1:38" s="8" customFormat="1" ht="54.75" customHeight="1">
      <c r="A6" s="62"/>
      <c r="B6" s="64"/>
      <c r="C6" s="69" t="s">
        <v>13</v>
      </c>
      <c r="D6" s="70"/>
      <c r="E6" s="69" t="s">
        <v>5</v>
      </c>
      <c r="F6" s="70"/>
      <c r="G6" s="75" t="s">
        <v>31</v>
      </c>
      <c r="H6" s="76"/>
      <c r="I6" s="75" t="s">
        <v>30</v>
      </c>
      <c r="J6" s="76"/>
      <c r="K6" s="69" t="s">
        <v>17</v>
      </c>
      <c r="L6" s="70"/>
      <c r="M6" s="81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8" s="8" customFormat="1" ht="54.75" customHeight="1">
      <c r="A7" s="62"/>
      <c r="B7" s="64"/>
      <c r="C7" s="71"/>
      <c r="D7" s="72"/>
      <c r="E7" s="71"/>
      <c r="F7" s="72"/>
      <c r="G7" s="77"/>
      <c r="H7" s="78"/>
      <c r="I7" s="77"/>
      <c r="J7" s="78"/>
      <c r="K7" s="71"/>
      <c r="L7" s="72"/>
      <c r="M7" s="82"/>
      <c r="O7" s="19"/>
      <c r="P7" s="19"/>
      <c r="Q7" s="19"/>
      <c r="R7" s="19"/>
      <c r="S7" s="19"/>
    </row>
    <row r="8" spans="1:38" s="8" customFormat="1" ht="22.5" customHeight="1">
      <c r="A8" s="62"/>
      <c r="B8" s="64"/>
      <c r="C8" s="73"/>
      <c r="D8" s="74"/>
      <c r="E8" s="73"/>
      <c r="F8" s="74"/>
      <c r="G8" s="79"/>
      <c r="H8" s="80"/>
      <c r="I8" s="79"/>
      <c r="J8" s="80"/>
      <c r="K8" s="73"/>
      <c r="L8" s="74"/>
      <c r="M8" s="83"/>
    </row>
    <row r="9" spans="1:38" s="9" customFormat="1" ht="54.75" customHeight="1">
      <c r="A9" s="62"/>
      <c r="B9" s="64"/>
      <c r="C9" s="54"/>
      <c r="D9" s="54"/>
      <c r="E9" s="54"/>
      <c r="F9" s="54"/>
      <c r="G9" s="54"/>
      <c r="H9" s="54"/>
      <c r="I9" s="84" t="s">
        <v>6</v>
      </c>
      <c r="J9" s="85"/>
      <c r="K9" s="86" t="s">
        <v>19</v>
      </c>
      <c r="L9" s="87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8" s="8" customFormat="1" ht="45" customHeight="1">
      <c r="A10" s="149" t="str">
        <f>W10</f>
        <v>※SEASPAN BENEFACTOR</v>
      </c>
      <c r="B10" s="150" t="str">
        <f>X10</f>
        <v>075E</v>
      </c>
      <c r="C10" s="150">
        <f t="shared" ref="C10:C11" si="0">E10</f>
        <v>46129</v>
      </c>
      <c r="D10" s="150" t="str">
        <f t="shared" ref="D10:D11" si="1">TEXT(C10,"aaa")</f>
        <v>金</v>
      </c>
      <c r="E10" s="150">
        <f>I10-7</f>
        <v>46129</v>
      </c>
      <c r="F10" s="150" t="str">
        <f t="shared" ref="F10:F11" si="2">TEXT(E10,"aaa")</f>
        <v>金</v>
      </c>
      <c r="G10" s="150">
        <f>I10-1</f>
        <v>46135</v>
      </c>
      <c r="H10" s="150" t="str">
        <f t="shared" ref="H10:H11" si="3">TEXT(G10,"aaa")</f>
        <v>木</v>
      </c>
      <c r="I10" s="150" t="str">
        <f>AA10</f>
        <v>4/24</v>
      </c>
      <c r="J10" s="150" t="str">
        <f>TEXT(I10,"aaa")</f>
        <v>金</v>
      </c>
      <c r="K10" s="150">
        <f>I10+12</f>
        <v>46148</v>
      </c>
      <c r="L10" s="150" t="str">
        <f t="shared" ref="L10:L11" si="4">TEXT(K10,"aaa")</f>
        <v>水</v>
      </c>
      <c r="M10" s="151">
        <f t="shared" ref="M10:M11" si="5">K10+18</f>
        <v>46166</v>
      </c>
      <c r="O10" s="11"/>
      <c r="P10" s="12"/>
      <c r="Q10" s="12"/>
      <c r="R10" s="12"/>
      <c r="S10" s="12"/>
      <c r="W10" s="140" t="s">
        <v>100</v>
      </c>
      <c r="X10" s="117" t="s">
        <v>35</v>
      </c>
      <c r="Y10" s="112" t="s">
        <v>36</v>
      </c>
      <c r="Z10" s="112" t="s">
        <v>37</v>
      </c>
      <c r="AA10" s="112" t="s">
        <v>38</v>
      </c>
      <c r="AB10" s="112" t="s">
        <v>39</v>
      </c>
      <c r="AC10" s="112" t="s">
        <v>39</v>
      </c>
      <c r="AD10" s="112" t="s">
        <v>40</v>
      </c>
      <c r="AE10" s="112" t="s">
        <v>41</v>
      </c>
      <c r="AF10" s="112" t="s">
        <v>42</v>
      </c>
      <c r="AG10" s="112" t="s">
        <v>43</v>
      </c>
      <c r="AH10" s="113" t="s">
        <v>44</v>
      </c>
      <c r="AI10" s="112" t="s">
        <v>45</v>
      </c>
      <c r="AJ10" s="113" t="s">
        <v>46</v>
      </c>
      <c r="AK10" s="112" t="s">
        <v>47</v>
      </c>
      <c r="AL10" s="112" t="s">
        <v>48</v>
      </c>
    </row>
    <row r="11" spans="1:38" s="8" customFormat="1" ht="45" customHeight="1">
      <c r="A11" s="56" t="str">
        <f>W13</f>
        <v>※★ONE OLYMPUS</v>
      </c>
      <c r="B11" s="57" t="str">
        <f>X13</f>
        <v>080E</v>
      </c>
      <c r="C11" s="152">
        <f t="shared" si="0"/>
        <v>46135</v>
      </c>
      <c r="D11" s="152" t="str">
        <f t="shared" si="1"/>
        <v>木</v>
      </c>
      <c r="E11" s="152">
        <f>I11-8</f>
        <v>46135</v>
      </c>
      <c r="F11" s="152" t="str">
        <f t="shared" si="2"/>
        <v>木</v>
      </c>
      <c r="G11" s="57">
        <f t="shared" ref="G11" si="6">I11-1</f>
        <v>46142</v>
      </c>
      <c r="H11" s="57" t="str">
        <f t="shared" si="3"/>
        <v>木</v>
      </c>
      <c r="I11" s="57" t="str">
        <f>AA13</f>
        <v>5/1</v>
      </c>
      <c r="J11" s="57" t="str">
        <f t="shared" ref="J11" si="7">TEXT(I11,"aaa")</f>
        <v>金</v>
      </c>
      <c r="K11" s="57">
        <f t="shared" ref="K11" si="8">I11+12</f>
        <v>46155</v>
      </c>
      <c r="L11" s="57" t="str">
        <f t="shared" si="4"/>
        <v>水</v>
      </c>
      <c r="M11" s="58">
        <f t="shared" si="5"/>
        <v>46173</v>
      </c>
      <c r="O11" s="11"/>
      <c r="P11" s="12"/>
      <c r="Q11" s="12"/>
      <c r="R11" s="12"/>
      <c r="S11" s="12"/>
      <c r="W11" s="118" t="s">
        <v>34</v>
      </c>
      <c r="X11" s="110" t="s">
        <v>35</v>
      </c>
      <c r="Y11" s="132" t="s">
        <v>36</v>
      </c>
      <c r="Z11" s="134" t="s">
        <v>37</v>
      </c>
      <c r="AA11" s="132" t="s">
        <v>38</v>
      </c>
      <c r="AB11" s="132" t="s">
        <v>49</v>
      </c>
      <c r="AC11" s="130" t="s">
        <v>40</v>
      </c>
      <c r="AD11" s="130" t="s">
        <v>39</v>
      </c>
      <c r="AE11" s="130" t="s">
        <v>41</v>
      </c>
      <c r="AF11" s="130" t="s">
        <v>42</v>
      </c>
      <c r="AG11" s="130" t="s">
        <v>43</v>
      </c>
      <c r="AH11" s="130" t="s">
        <v>44</v>
      </c>
      <c r="AI11" s="130" t="s">
        <v>45</v>
      </c>
      <c r="AJ11" s="130" t="s">
        <v>46</v>
      </c>
      <c r="AK11" s="130" t="s">
        <v>47</v>
      </c>
      <c r="AL11" s="130" t="s">
        <v>48</v>
      </c>
    </row>
    <row r="12" spans="1:38" s="8" customFormat="1" ht="45" customHeight="1">
      <c r="A12" s="56" t="str">
        <f>W16</f>
        <v>★ONE MISSION*1</v>
      </c>
      <c r="B12" s="57" t="str">
        <f>X16</f>
        <v>087E</v>
      </c>
      <c r="C12" s="152">
        <f t="shared" ref="C10:C12" si="9">E12</f>
        <v>46139</v>
      </c>
      <c r="D12" s="152" t="str">
        <f t="shared" ref="D10:D13" si="10">TEXT(C12,"aaa")</f>
        <v>月</v>
      </c>
      <c r="E12" s="152">
        <f>I12-11</f>
        <v>46139</v>
      </c>
      <c r="F12" s="152" t="str">
        <f t="shared" ref="F10:F13" si="11">TEXT(E12,"aaa")</f>
        <v>月</v>
      </c>
      <c r="G12" s="57">
        <f>I12-1</f>
        <v>46149</v>
      </c>
      <c r="H12" s="57" t="str">
        <f t="shared" ref="H10:H13" si="12">TEXT(G12,"aaa")</f>
        <v>木</v>
      </c>
      <c r="I12" s="57" t="str">
        <f>AA16</f>
        <v>5/8</v>
      </c>
      <c r="J12" s="57" t="str">
        <f>TEXT(I12,"aaa")</f>
        <v>金</v>
      </c>
      <c r="K12" s="57">
        <f>I12+12</f>
        <v>46162</v>
      </c>
      <c r="L12" s="57" t="str">
        <f t="shared" ref="L10:L13" si="13">TEXT(K12,"aaa")</f>
        <v>水</v>
      </c>
      <c r="M12" s="58">
        <f t="shared" ref="M10:M12" si="14">K12+18</f>
        <v>46180</v>
      </c>
      <c r="O12" s="11"/>
      <c r="P12" s="12"/>
      <c r="Q12" s="12"/>
      <c r="R12" s="12"/>
      <c r="S12" s="12"/>
      <c r="W12" s="116"/>
      <c r="X12" s="116"/>
      <c r="Y12" s="133"/>
      <c r="Z12" s="135"/>
      <c r="AA12" s="133"/>
      <c r="AB12" s="133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</row>
    <row r="13" spans="1:38" s="8" customFormat="1" ht="45" customHeight="1">
      <c r="A13" s="146" t="str">
        <f>W19</f>
        <v>NO SERVICE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8"/>
      <c r="O13" s="11"/>
      <c r="P13" s="12"/>
      <c r="Q13" s="12"/>
      <c r="R13" s="12"/>
      <c r="S13" s="12"/>
      <c r="W13" s="141" t="s">
        <v>103</v>
      </c>
      <c r="X13" s="117" t="s">
        <v>51</v>
      </c>
      <c r="Y13" s="112" t="s">
        <v>52</v>
      </c>
      <c r="Z13" s="112" t="s">
        <v>37</v>
      </c>
      <c r="AA13" s="112" t="s">
        <v>53</v>
      </c>
      <c r="AB13" s="112" t="s">
        <v>39</v>
      </c>
      <c r="AC13" s="112" t="s">
        <v>39</v>
      </c>
      <c r="AD13" s="119" t="s">
        <v>54</v>
      </c>
      <c r="AE13" s="112" t="s">
        <v>43</v>
      </c>
      <c r="AF13" s="112" t="s">
        <v>55</v>
      </c>
      <c r="AG13" s="112" t="s">
        <v>46</v>
      </c>
      <c r="AH13" s="113" t="s">
        <v>47</v>
      </c>
      <c r="AI13" s="112" t="s">
        <v>56</v>
      </c>
      <c r="AJ13" s="113" t="s">
        <v>57</v>
      </c>
      <c r="AK13" s="112" t="s">
        <v>58</v>
      </c>
      <c r="AL13" s="112" t="s">
        <v>59</v>
      </c>
    </row>
    <row r="14" spans="1:38" s="8" customFormat="1" ht="45" customHeight="1">
      <c r="A14" s="56" t="str">
        <f>W22</f>
        <v>ONE MODERN</v>
      </c>
      <c r="B14" s="57" t="str">
        <f>X22</f>
        <v>080E</v>
      </c>
      <c r="C14" s="57">
        <f t="shared" ref="C13:C17" si="15">E14</f>
        <v>46157</v>
      </c>
      <c r="D14" s="57" t="str">
        <f t="shared" ref="D13:D17" si="16">TEXT(C14,"aaa")</f>
        <v>金</v>
      </c>
      <c r="E14" s="57">
        <f t="shared" ref="E13:E17" si="17">I14-7</f>
        <v>46157</v>
      </c>
      <c r="F14" s="57" t="str">
        <f t="shared" ref="F13:F17" si="18">TEXT(E14,"aaa")</f>
        <v>金</v>
      </c>
      <c r="G14" s="57">
        <f t="shared" ref="G13:G17" si="19">I14-1</f>
        <v>46163</v>
      </c>
      <c r="H14" s="57" t="str">
        <f t="shared" ref="H13:H17" si="20">TEXT(G14,"aaa")</f>
        <v>木</v>
      </c>
      <c r="I14" s="57" t="str">
        <f>AA22</f>
        <v>5/22</v>
      </c>
      <c r="J14" s="57" t="str">
        <f t="shared" ref="J13:J17" si="21">TEXT(I14,"aaa")</f>
        <v>金</v>
      </c>
      <c r="K14" s="57">
        <f t="shared" ref="K13:K17" si="22">I14+12</f>
        <v>46176</v>
      </c>
      <c r="L14" s="57" t="str">
        <f t="shared" ref="L13:L17" si="23">TEXT(K14,"aaa")</f>
        <v>水</v>
      </c>
      <c r="M14" s="58">
        <f t="shared" ref="M13:M17" si="24">K14+18</f>
        <v>46194</v>
      </c>
      <c r="N14" s="51"/>
      <c r="O14" s="11"/>
      <c r="P14" s="12"/>
      <c r="Q14" s="12"/>
      <c r="R14" s="12"/>
      <c r="S14" s="12"/>
      <c r="W14" s="120" t="s">
        <v>50</v>
      </c>
      <c r="X14" s="110" t="s">
        <v>51</v>
      </c>
      <c r="Y14" s="132" t="s">
        <v>52</v>
      </c>
      <c r="Z14" s="134" t="s">
        <v>37</v>
      </c>
      <c r="AA14" s="132" t="s">
        <v>53</v>
      </c>
      <c r="AB14" s="132" t="s">
        <v>60</v>
      </c>
      <c r="AC14" s="138" t="s">
        <v>54</v>
      </c>
      <c r="AD14" s="130" t="s">
        <v>39</v>
      </c>
      <c r="AE14" s="130" t="s">
        <v>43</v>
      </c>
      <c r="AF14" s="130" t="s">
        <v>55</v>
      </c>
      <c r="AG14" s="130" t="s">
        <v>46</v>
      </c>
      <c r="AH14" s="130" t="s">
        <v>47</v>
      </c>
      <c r="AI14" s="130" t="s">
        <v>56</v>
      </c>
      <c r="AJ14" s="130" t="s">
        <v>57</v>
      </c>
      <c r="AK14" s="130" t="s">
        <v>58</v>
      </c>
      <c r="AL14" s="130" t="s">
        <v>59</v>
      </c>
    </row>
    <row r="15" spans="1:38" s="8" customFormat="1" ht="45" customHeight="1">
      <c r="A15" s="56" t="str">
        <f>W25</f>
        <v>ONE MAESTRO</v>
      </c>
      <c r="B15" s="57" t="str">
        <f>X25</f>
        <v>086E</v>
      </c>
      <c r="C15" s="57">
        <f t="shared" si="15"/>
        <v>46164</v>
      </c>
      <c r="D15" s="57" t="str">
        <f t="shared" si="16"/>
        <v>金</v>
      </c>
      <c r="E15" s="57">
        <f t="shared" si="17"/>
        <v>46164</v>
      </c>
      <c r="F15" s="57" t="str">
        <f t="shared" si="18"/>
        <v>金</v>
      </c>
      <c r="G15" s="57">
        <f t="shared" si="19"/>
        <v>46170</v>
      </c>
      <c r="H15" s="57" t="str">
        <f t="shared" si="20"/>
        <v>木</v>
      </c>
      <c r="I15" s="57" t="str">
        <f>AA25</f>
        <v>5/29</v>
      </c>
      <c r="J15" s="57" t="str">
        <f t="shared" si="21"/>
        <v>金</v>
      </c>
      <c r="K15" s="57">
        <f t="shared" si="22"/>
        <v>46183</v>
      </c>
      <c r="L15" s="57" t="str">
        <f t="shared" si="23"/>
        <v>水</v>
      </c>
      <c r="M15" s="58">
        <f t="shared" si="24"/>
        <v>46201</v>
      </c>
      <c r="N15" s="51"/>
      <c r="O15" s="11"/>
      <c r="P15" s="12"/>
      <c r="Q15" s="12"/>
      <c r="R15" s="12"/>
      <c r="S15" s="12"/>
      <c r="W15" s="116"/>
      <c r="X15" s="116"/>
      <c r="Y15" s="133"/>
      <c r="Z15" s="135"/>
      <c r="AA15" s="133"/>
      <c r="AB15" s="133"/>
      <c r="AC15" s="139"/>
      <c r="AD15" s="131"/>
      <c r="AE15" s="131"/>
      <c r="AF15" s="131"/>
      <c r="AG15" s="131"/>
      <c r="AH15" s="131"/>
      <c r="AI15" s="131"/>
      <c r="AJ15" s="131"/>
      <c r="AK15" s="131"/>
      <c r="AL15" s="131"/>
    </row>
    <row r="16" spans="1:38" s="10" customFormat="1" ht="45.75" customHeight="1">
      <c r="A16" s="53" t="str">
        <f>W28</f>
        <v>TBA</v>
      </c>
      <c r="B16" s="35" t="s">
        <v>102</v>
      </c>
      <c r="C16" s="35">
        <f t="shared" si="15"/>
        <v>46171</v>
      </c>
      <c r="D16" s="35" t="str">
        <f t="shared" si="16"/>
        <v>金</v>
      </c>
      <c r="E16" s="35">
        <f t="shared" si="17"/>
        <v>46171</v>
      </c>
      <c r="F16" s="35" t="str">
        <f t="shared" si="18"/>
        <v>金</v>
      </c>
      <c r="G16" s="35">
        <f t="shared" si="19"/>
        <v>46177</v>
      </c>
      <c r="H16" s="35" t="str">
        <f t="shared" si="20"/>
        <v>木</v>
      </c>
      <c r="I16" s="35" t="str">
        <f>AA28</f>
        <v>6/5</v>
      </c>
      <c r="J16" s="35" t="str">
        <f t="shared" si="21"/>
        <v>金</v>
      </c>
      <c r="K16" s="35">
        <f t="shared" si="22"/>
        <v>46190</v>
      </c>
      <c r="L16" s="35" t="str">
        <f t="shared" si="23"/>
        <v>水</v>
      </c>
      <c r="M16" s="52">
        <f t="shared" si="24"/>
        <v>46208</v>
      </c>
      <c r="W16" s="142" t="s">
        <v>104</v>
      </c>
      <c r="X16" s="112" t="s">
        <v>62</v>
      </c>
      <c r="Y16" s="112" t="s">
        <v>63</v>
      </c>
      <c r="Z16" s="112" t="s">
        <v>37</v>
      </c>
      <c r="AA16" s="112" t="s">
        <v>64</v>
      </c>
      <c r="AB16" s="112" t="s">
        <v>39</v>
      </c>
      <c r="AC16" s="112" t="s">
        <v>39</v>
      </c>
      <c r="AD16" s="119" t="s">
        <v>65</v>
      </c>
      <c r="AE16" s="112" t="s">
        <v>46</v>
      </c>
      <c r="AF16" s="112" t="s">
        <v>66</v>
      </c>
      <c r="AG16" s="112" t="s">
        <v>57</v>
      </c>
      <c r="AH16" s="113" t="s">
        <v>58</v>
      </c>
      <c r="AI16" s="112" t="s">
        <v>67</v>
      </c>
      <c r="AJ16" s="112" t="s">
        <v>68</v>
      </c>
      <c r="AK16" s="112" t="s">
        <v>69</v>
      </c>
      <c r="AL16" s="112" t="s">
        <v>70</v>
      </c>
    </row>
    <row r="17" spans="1:255" s="10" customFormat="1" ht="45.75" customHeight="1">
      <c r="A17" s="14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W17" s="121" t="s">
        <v>61</v>
      </c>
      <c r="X17" s="115" t="s">
        <v>62</v>
      </c>
      <c r="Y17" s="132" t="s">
        <v>63</v>
      </c>
      <c r="Z17" s="134" t="s">
        <v>37</v>
      </c>
      <c r="AA17" s="132" t="s">
        <v>64</v>
      </c>
      <c r="AB17" s="130" t="s">
        <v>39</v>
      </c>
      <c r="AC17" s="138" t="s">
        <v>65</v>
      </c>
      <c r="AD17" s="130" t="s">
        <v>39</v>
      </c>
      <c r="AE17" s="130" t="s">
        <v>46</v>
      </c>
      <c r="AF17" s="130" t="s">
        <v>66</v>
      </c>
      <c r="AG17" s="130" t="s">
        <v>57</v>
      </c>
      <c r="AH17" s="130" t="s">
        <v>58</v>
      </c>
      <c r="AI17" s="134" t="s">
        <v>67</v>
      </c>
      <c r="AJ17" s="134" t="s">
        <v>68</v>
      </c>
      <c r="AK17" s="130" t="s">
        <v>69</v>
      </c>
      <c r="AL17" s="130" t="s">
        <v>70</v>
      </c>
    </row>
    <row r="18" spans="1:255" s="10" customFormat="1" ht="30" customHeight="1">
      <c r="W18" s="116"/>
      <c r="X18" s="116"/>
      <c r="Y18" s="133"/>
      <c r="Z18" s="135"/>
      <c r="AA18" s="133"/>
      <c r="AB18" s="131"/>
      <c r="AC18" s="139"/>
      <c r="AD18" s="131"/>
      <c r="AE18" s="131"/>
      <c r="AF18" s="131"/>
      <c r="AG18" s="131"/>
      <c r="AH18" s="131"/>
      <c r="AI18" s="135"/>
      <c r="AJ18" s="135"/>
      <c r="AK18" s="131"/>
      <c r="AL18" s="131"/>
    </row>
    <row r="19" spans="1:255" s="12" customFormat="1" ht="47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0"/>
      <c r="Q19" s="20"/>
      <c r="R19" s="11"/>
      <c r="S19" s="1"/>
      <c r="T19" s="1"/>
      <c r="U19" s="1"/>
      <c r="V19" s="1"/>
      <c r="W19" s="122" t="s">
        <v>71</v>
      </c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1" customFormat="1" ht="47.25" customHeight="1">
      <c r="A20" s="143" t="s">
        <v>101</v>
      </c>
      <c r="B20" s="144"/>
      <c r="C20" s="144"/>
      <c r="D20" s="144"/>
      <c r="E20" s="144"/>
      <c r="F20" s="10"/>
      <c r="G20" s="10"/>
      <c r="H20" s="10"/>
      <c r="I20" s="10"/>
      <c r="J20" s="10"/>
      <c r="K20" s="10"/>
      <c r="L20" s="10"/>
      <c r="M20" s="10"/>
      <c r="R20" s="27"/>
      <c r="W20" s="122" t="s">
        <v>71</v>
      </c>
      <c r="X20" s="124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</row>
    <row r="21" spans="1:255" s="1" customFormat="1" ht="47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P21" s="22"/>
      <c r="Q21" s="22"/>
      <c r="R21" s="3"/>
      <c r="S21" s="3"/>
      <c r="T21" s="3"/>
      <c r="U21" s="3"/>
      <c r="W21" s="124"/>
      <c r="X21" s="124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</row>
    <row r="22" spans="1:255" s="1" customFormat="1" ht="47.25" customHeight="1">
      <c r="L22" s="12"/>
      <c r="M22" s="12"/>
      <c r="R22" s="27"/>
      <c r="W22" s="125" t="s">
        <v>72</v>
      </c>
      <c r="X22" s="112" t="s">
        <v>73</v>
      </c>
      <c r="Y22" s="112" t="s">
        <v>74</v>
      </c>
      <c r="Z22" s="112" t="s">
        <v>37</v>
      </c>
      <c r="AA22" s="112" t="s">
        <v>47</v>
      </c>
      <c r="AB22" s="112" t="s">
        <v>39</v>
      </c>
      <c r="AC22" s="112" t="s">
        <v>39</v>
      </c>
      <c r="AD22" s="112" t="s">
        <v>44</v>
      </c>
      <c r="AE22" s="112" t="s">
        <v>68</v>
      </c>
      <c r="AF22" s="112" t="s">
        <v>75</v>
      </c>
      <c r="AG22" s="112" t="s">
        <v>76</v>
      </c>
      <c r="AH22" s="113" t="s">
        <v>77</v>
      </c>
      <c r="AI22" s="112" t="s">
        <v>78</v>
      </c>
      <c r="AJ22" s="113" t="s">
        <v>79</v>
      </c>
      <c r="AK22" s="112" t="s">
        <v>80</v>
      </c>
      <c r="AL22" s="112" t="s">
        <v>81</v>
      </c>
    </row>
    <row r="23" spans="1:255" s="1" customFormat="1" ht="60.75" customHeight="1">
      <c r="A23" s="32" t="s">
        <v>14</v>
      </c>
      <c r="P23" s="22"/>
      <c r="Q23" s="22"/>
      <c r="R23" s="3"/>
      <c r="S23" s="3"/>
      <c r="T23" s="3"/>
      <c r="U23" s="3"/>
      <c r="W23" s="126" t="s">
        <v>72</v>
      </c>
      <c r="X23" s="115" t="s">
        <v>73</v>
      </c>
      <c r="Y23" s="132" t="s">
        <v>74</v>
      </c>
      <c r="Z23" s="134" t="s">
        <v>37</v>
      </c>
      <c r="AA23" s="132" t="s">
        <v>47</v>
      </c>
      <c r="AB23" s="132" t="s">
        <v>82</v>
      </c>
      <c r="AC23" s="130" t="s">
        <v>44</v>
      </c>
      <c r="AD23" s="130" t="s">
        <v>39</v>
      </c>
      <c r="AE23" s="130" t="s">
        <v>68</v>
      </c>
      <c r="AF23" s="134" t="s">
        <v>75</v>
      </c>
      <c r="AG23" s="130" t="s">
        <v>76</v>
      </c>
      <c r="AH23" s="130" t="s">
        <v>77</v>
      </c>
      <c r="AI23" s="130" t="s">
        <v>78</v>
      </c>
      <c r="AJ23" s="130" t="s">
        <v>79</v>
      </c>
      <c r="AK23" s="130" t="s">
        <v>80</v>
      </c>
      <c r="AL23" s="130" t="s">
        <v>81</v>
      </c>
    </row>
    <row r="24" spans="1:255" ht="60.75" customHeight="1" thickBot="1">
      <c r="A24" s="28" t="s">
        <v>2</v>
      </c>
      <c r="B24" s="88" t="s">
        <v>3</v>
      </c>
      <c r="C24" s="89"/>
      <c r="D24" s="90"/>
      <c r="E24" s="91" t="s">
        <v>9</v>
      </c>
      <c r="F24" s="92"/>
      <c r="G24" s="92"/>
      <c r="H24" s="92"/>
      <c r="I24" s="92"/>
      <c r="J24" s="92"/>
      <c r="K24" s="93"/>
      <c r="L24" s="1"/>
      <c r="M24" s="1"/>
      <c r="W24" s="116"/>
      <c r="X24" s="116"/>
      <c r="Y24" s="133"/>
      <c r="Z24" s="135"/>
      <c r="AA24" s="133"/>
      <c r="AB24" s="133"/>
      <c r="AC24" s="131"/>
      <c r="AD24" s="131"/>
      <c r="AE24" s="131"/>
      <c r="AF24" s="135"/>
      <c r="AG24" s="131"/>
      <c r="AH24" s="131"/>
      <c r="AI24" s="131"/>
      <c r="AJ24" s="131"/>
      <c r="AK24" s="131"/>
      <c r="AL24" s="131"/>
    </row>
    <row r="25" spans="1:255" ht="68.25" customHeight="1" thickTop="1">
      <c r="A25" s="94" t="s">
        <v>32</v>
      </c>
      <c r="B25" s="96" t="s">
        <v>22</v>
      </c>
      <c r="C25" s="97"/>
      <c r="D25" s="98"/>
      <c r="E25" s="36" t="s">
        <v>23</v>
      </c>
      <c r="F25" s="37"/>
      <c r="G25" s="38"/>
      <c r="H25" s="39"/>
      <c r="I25" s="39"/>
      <c r="J25" s="39"/>
      <c r="K25" s="40" t="s">
        <v>26</v>
      </c>
      <c r="W25" s="111" t="s">
        <v>83</v>
      </c>
      <c r="X25" s="112" t="s">
        <v>84</v>
      </c>
      <c r="Y25" s="112" t="s">
        <v>85</v>
      </c>
      <c r="Z25" s="112" t="s">
        <v>37</v>
      </c>
      <c r="AA25" s="112" t="s">
        <v>58</v>
      </c>
      <c r="AB25" s="112" t="s">
        <v>39</v>
      </c>
      <c r="AC25" s="112" t="s">
        <v>39</v>
      </c>
      <c r="AD25" s="112" t="s">
        <v>47</v>
      </c>
      <c r="AE25" s="112" t="s">
        <v>76</v>
      </c>
      <c r="AF25" s="112" t="s">
        <v>86</v>
      </c>
      <c r="AG25" s="112" t="s">
        <v>79</v>
      </c>
      <c r="AH25" s="113" t="s">
        <v>80</v>
      </c>
      <c r="AI25" s="112" t="s">
        <v>87</v>
      </c>
      <c r="AJ25" s="113" t="s">
        <v>88</v>
      </c>
      <c r="AK25" s="112" t="s">
        <v>89</v>
      </c>
      <c r="AL25" s="112" t="s">
        <v>90</v>
      </c>
    </row>
    <row r="26" spans="1:255" ht="68.25" customHeight="1">
      <c r="A26" s="95"/>
      <c r="B26" s="99"/>
      <c r="C26" s="100"/>
      <c r="D26" s="101"/>
      <c r="E26" s="41" t="s">
        <v>27</v>
      </c>
      <c r="F26" s="42"/>
      <c r="G26" s="43"/>
      <c r="H26" s="44"/>
      <c r="I26" s="44"/>
      <c r="J26" s="44"/>
      <c r="K26" s="45"/>
      <c r="W26" s="114" t="s">
        <v>83</v>
      </c>
      <c r="X26" s="115" t="s">
        <v>84</v>
      </c>
      <c r="Y26" s="132" t="s">
        <v>85</v>
      </c>
      <c r="Z26" s="134" t="s">
        <v>37</v>
      </c>
      <c r="AA26" s="132" t="s">
        <v>58</v>
      </c>
      <c r="AB26" s="132" t="s">
        <v>91</v>
      </c>
      <c r="AC26" s="130" t="s">
        <v>47</v>
      </c>
      <c r="AD26" s="130" t="s">
        <v>39</v>
      </c>
      <c r="AE26" s="130" t="s">
        <v>76</v>
      </c>
      <c r="AF26" s="130" t="s">
        <v>86</v>
      </c>
      <c r="AG26" s="130" t="s">
        <v>79</v>
      </c>
      <c r="AH26" s="130" t="s">
        <v>80</v>
      </c>
      <c r="AI26" s="130" t="s">
        <v>87</v>
      </c>
      <c r="AJ26" s="130" t="s">
        <v>88</v>
      </c>
      <c r="AK26" s="130" t="s">
        <v>89</v>
      </c>
      <c r="AL26" s="130" t="s">
        <v>90</v>
      </c>
    </row>
    <row r="27" spans="1:255" ht="68.25" customHeight="1">
      <c r="A27" s="94" t="s">
        <v>33</v>
      </c>
      <c r="B27" s="102" t="s">
        <v>24</v>
      </c>
      <c r="C27" s="103"/>
      <c r="D27" s="104"/>
      <c r="E27" s="46" t="s">
        <v>25</v>
      </c>
      <c r="F27" s="47"/>
      <c r="G27" s="47"/>
      <c r="H27" s="47"/>
      <c r="I27" s="47"/>
      <c r="J27" s="108" t="s">
        <v>28</v>
      </c>
      <c r="K27" s="109"/>
      <c r="W27" s="116"/>
      <c r="X27" s="116"/>
      <c r="Y27" s="133"/>
      <c r="Z27" s="135"/>
      <c r="AA27" s="133"/>
      <c r="AB27" s="133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</row>
    <row r="28" spans="1:255" ht="68.25" customHeight="1">
      <c r="A28" s="95"/>
      <c r="B28" s="105"/>
      <c r="C28" s="106"/>
      <c r="D28" s="107"/>
      <c r="E28" s="48" t="s">
        <v>29</v>
      </c>
      <c r="F28" s="49"/>
      <c r="G28" s="49"/>
      <c r="H28" s="49"/>
      <c r="I28" s="49"/>
      <c r="J28" s="49"/>
      <c r="K28" s="50"/>
      <c r="W28" s="127" t="s">
        <v>92</v>
      </c>
      <c r="X28" s="128"/>
      <c r="Y28" s="112" t="s">
        <v>93</v>
      </c>
      <c r="Z28" s="112" t="s">
        <v>37</v>
      </c>
      <c r="AA28" s="112" t="s">
        <v>69</v>
      </c>
      <c r="AB28" s="112" t="s">
        <v>39</v>
      </c>
      <c r="AC28" s="112" t="s">
        <v>39</v>
      </c>
      <c r="AD28" s="112" t="s">
        <v>58</v>
      </c>
      <c r="AE28" s="112" t="s">
        <v>79</v>
      </c>
      <c r="AF28" s="112" t="s">
        <v>94</v>
      </c>
      <c r="AG28" s="112" t="s">
        <v>88</v>
      </c>
      <c r="AH28" s="113" t="s">
        <v>89</v>
      </c>
      <c r="AI28" s="112" t="s">
        <v>95</v>
      </c>
      <c r="AJ28" s="112" t="s">
        <v>96</v>
      </c>
      <c r="AK28" s="112" t="s">
        <v>97</v>
      </c>
      <c r="AL28" s="112" t="s">
        <v>98</v>
      </c>
    </row>
    <row r="29" spans="1:255" ht="17.25">
      <c r="W29" s="129" t="s">
        <v>92</v>
      </c>
      <c r="X29" s="116"/>
      <c r="Y29" s="132" t="s">
        <v>93</v>
      </c>
      <c r="Z29" s="134" t="s">
        <v>37</v>
      </c>
      <c r="AA29" s="132" t="s">
        <v>69</v>
      </c>
      <c r="AB29" s="132" t="s">
        <v>99</v>
      </c>
      <c r="AC29" s="130" t="s">
        <v>58</v>
      </c>
      <c r="AD29" s="130" t="s">
        <v>39</v>
      </c>
      <c r="AE29" s="130" t="s">
        <v>79</v>
      </c>
      <c r="AF29" s="130" t="s">
        <v>94</v>
      </c>
      <c r="AG29" s="130" t="s">
        <v>88</v>
      </c>
      <c r="AH29" s="130" t="s">
        <v>89</v>
      </c>
      <c r="AI29" s="130" t="s">
        <v>95</v>
      </c>
      <c r="AJ29" s="134" t="s">
        <v>96</v>
      </c>
      <c r="AK29" s="130" t="s">
        <v>97</v>
      </c>
      <c r="AL29" s="130" t="s">
        <v>98</v>
      </c>
    </row>
    <row r="30" spans="1:255">
      <c r="W30" s="116"/>
      <c r="X30" s="116"/>
      <c r="Y30" s="133"/>
      <c r="Z30" s="135"/>
      <c r="AA30" s="133"/>
      <c r="AB30" s="133"/>
      <c r="AC30" s="131"/>
      <c r="AD30" s="131"/>
      <c r="AE30" s="131"/>
      <c r="AF30" s="131"/>
      <c r="AG30" s="131"/>
      <c r="AH30" s="131"/>
      <c r="AI30" s="131"/>
      <c r="AJ30" s="135"/>
      <c r="AK30" s="131"/>
      <c r="AL30" s="131"/>
    </row>
  </sheetData>
  <mergeCells count="121">
    <mergeCell ref="AH11:AH12"/>
    <mergeCell ref="AI11:AI12"/>
    <mergeCell ref="AJ11:AJ12"/>
    <mergeCell ref="AK11:AK12"/>
    <mergeCell ref="AL11:AL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D20:AD21"/>
    <mergeCell ref="AE20:AE21"/>
    <mergeCell ref="AF20:AF21"/>
    <mergeCell ref="AG20:AG21"/>
    <mergeCell ref="AH14:AH15"/>
    <mergeCell ref="AI14:AI15"/>
    <mergeCell ref="AJ14:AJ15"/>
    <mergeCell ref="AK14:AK15"/>
    <mergeCell ref="AL14:AL15"/>
    <mergeCell ref="AH17:AH18"/>
    <mergeCell ref="AI17:AI18"/>
    <mergeCell ref="AJ17:AJ18"/>
    <mergeCell ref="AK17:AK18"/>
    <mergeCell ref="AL17:AL18"/>
    <mergeCell ref="AH20:AH21"/>
    <mergeCell ref="AI20:AI21"/>
    <mergeCell ref="AJ20:AJ21"/>
    <mergeCell ref="AK20:AK21"/>
    <mergeCell ref="AL20:AL21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Y20:Y21"/>
    <mergeCell ref="Z20:Z21"/>
    <mergeCell ref="AA20:AA21"/>
    <mergeCell ref="AB20:AB21"/>
    <mergeCell ref="AC20:AC21"/>
    <mergeCell ref="AJ26:AJ27"/>
    <mergeCell ref="AK26:AK27"/>
    <mergeCell ref="AL26:AL27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Y26:Y27"/>
    <mergeCell ref="Z26:Z27"/>
    <mergeCell ref="AA26:AA27"/>
    <mergeCell ref="AB26:AB27"/>
    <mergeCell ref="AC26:AC27"/>
    <mergeCell ref="AD26:AD27"/>
    <mergeCell ref="AE26:AE27"/>
    <mergeCell ref="B24:D24"/>
    <mergeCell ref="E24:K24"/>
    <mergeCell ref="A25:A26"/>
    <mergeCell ref="B25:D26"/>
    <mergeCell ref="A27:A28"/>
    <mergeCell ref="B27:D28"/>
    <mergeCell ref="J27:K27"/>
    <mergeCell ref="AH26:AH27"/>
    <mergeCell ref="AI26:AI27"/>
    <mergeCell ref="AF26:AF27"/>
    <mergeCell ref="AG26:AG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2026-03-16T00:47:43Z</cp:lastPrinted>
  <dcterms:created xsi:type="dcterms:W3CDTF">2016-03-18T07:26:58Z</dcterms:created>
  <dcterms:modified xsi:type="dcterms:W3CDTF">2026-04-16T00:42:37Z</dcterms:modified>
</cp:coreProperties>
</file>