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5BF9991D-3B1B-4AB0-B04F-3DAD379DA1B3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Import!$A$1:$H$43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2" i="7" l="1"/>
  <c r="O32" i="7"/>
  <c r="A32" i="7"/>
  <c r="B32" i="7"/>
  <c r="C32" i="7"/>
  <c r="D32" i="7"/>
  <c r="E32" i="7"/>
  <c r="A14" i="7"/>
  <c r="B14" i="7"/>
  <c r="C14" i="7"/>
  <c r="D14" i="7"/>
  <c r="E14" i="7"/>
  <c r="B7" i="7"/>
  <c r="B8" i="7"/>
  <c r="B9" i="7"/>
  <c r="A10" i="7"/>
  <c r="A11" i="7"/>
  <c r="N29" i="7"/>
  <c r="A29" i="7" s="1"/>
  <c r="O29" i="7"/>
  <c r="B29" i="7" s="1"/>
  <c r="N30" i="7"/>
  <c r="A30" i="7" s="1"/>
  <c r="O30" i="7"/>
  <c r="B30" i="7" s="1"/>
  <c r="N31" i="7"/>
  <c r="A31" i="7" s="1"/>
  <c r="O31" i="7"/>
  <c r="B31" i="7" s="1"/>
  <c r="N11" i="7"/>
  <c r="O11" i="7"/>
  <c r="B11" i="7" s="1"/>
  <c r="N12" i="7"/>
  <c r="A12" i="7" s="1"/>
  <c r="O12" i="7"/>
  <c r="B12" i="7" s="1"/>
  <c r="N13" i="7"/>
  <c r="A13" i="7" s="1"/>
  <c r="O13" i="7"/>
  <c r="B13" i="7" s="1"/>
  <c r="N14" i="7"/>
  <c r="O14" i="7"/>
  <c r="O28" i="7"/>
  <c r="B28" i="7" s="1"/>
  <c r="N28" i="7"/>
  <c r="A28" i="7" s="1"/>
  <c r="O27" i="7"/>
  <c r="B27" i="7" s="1"/>
  <c r="N27" i="7"/>
  <c r="A27" i="7" s="1"/>
  <c r="O26" i="7"/>
  <c r="B26" i="7" s="1"/>
  <c r="N26" i="7"/>
  <c r="A26" i="7" s="1"/>
  <c r="O25" i="7"/>
  <c r="B25" i="7" s="1"/>
  <c r="N25" i="7"/>
  <c r="A25" i="7" s="1"/>
  <c r="O24" i="7"/>
  <c r="B24" i="7" s="1"/>
  <c r="N24" i="7"/>
  <c r="A24" i="7" s="1"/>
  <c r="O10" i="7"/>
  <c r="B10" i="7" s="1"/>
  <c r="N10" i="7"/>
  <c r="O9" i="7"/>
  <c r="N9" i="7"/>
  <c r="A9" i="7" s="1"/>
  <c r="O8" i="7"/>
  <c r="N8" i="7"/>
  <c r="A8" i="7" s="1"/>
  <c r="O7" i="7"/>
  <c r="N7" i="7"/>
  <c r="A7" i="7" s="1"/>
  <c r="O6" i="7"/>
  <c r="B6" i="7" s="1"/>
  <c r="N6" i="7"/>
  <c r="A6" i="7" s="1"/>
  <c r="C13" i="7"/>
  <c r="D13" i="7"/>
  <c r="E13" i="7"/>
  <c r="C31" i="7"/>
  <c r="D31" i="7"/>
  <c r="E31" i="7"/>
  <c r="D24" i="7"/>
  <c r="E24" i="7"/>
  <c r="D25" i="7"/>
  <c r="E25" i="7"/>
  <c r="D26" i="7"/>
  <c r="E26" i="7"/>
  <c r="D27" i="7"/>
  <c r="E27" i="7"/>
  <c r="D28" i="7"/>
  <c r="E28" i="7"/>
  <c r="D29" i="7"/>
  <c r="E29" i="7"/>
  <c r="D30" i="7"/>
  <c r="E30" i="7"/>
  <c r="C25" i="7"/>
  <c r="C26" i="7"/>
  <c r="C27" i="7"/>
  <c r="C28" i="7"/>
  <c r="C29" i="7"/>
  <c r="C30" i="7"/>
  <c r="C24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C7" i="7"/>
  <c r="C8" i="7"/>
  <c r="C9" i="7"/>
  <c r="C10" i="7"/>
  <c r="C11" i="7"/>
  <c r="C12" i="7"/>
  <c r="C6" i="7"/>
</calcChain>
</file>

<file path=xl/sharedStrings.xml><?xml version="1.0" encoding="utf-8"?>
<sst xmlns="http://schemas.openxmlformats.org/spreadsheetml/2006/main" count="92" uniqueCount="76">
  <si>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</si>
  <si>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</si>
  <si>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</si>
  <si>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</si>
  <si>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</si>
  <si>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</si>
  <si>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</si>
  <si>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</si>
  <si>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　        　　　IMPORT SCHEDULE ‐ ORIGIN : Los Angeles</t>
    <phoneticPr fontId="2"/>
  </si>
  <si>
    <t>LAX</t>
    <phoneticPr fontId="2"/>
  </si>
  <si>
    <t>S</t>
    <phoneticPr fontId="2"/>
  </si>
  <si>
    <t>Tue 28th Apr 2026</t>
  </si>
  <si>
    <t>Tue 5th May 2026</t>
  </si>
  <si>
    <t>Sat 18th Apr 2026</t>
  </si>
  <si>
    <t>Wed 15th Apr 2026/ 12:00:00 GMT-7</t>
  </si>
  <si>
    <t>Sat 25th Apr 2026</t>
  </si>
  <si>
    <t>Tue 12th May 2026</t>
  </si>
  <si>
    <t>Tue 19th May 2026</t>
  </si>
  <si>
    <t>Tue 26th May 2026</t>
  </si>
  <si>
    <t>Wed 8th Apr 2026/ 12:00:00 GMT-7</t>
  </si>
  <si>
    <t>Wed 22nd Apr 2026/ 12:00:00 GMT-7</t>
  </si>
  <si>
    <t>Sat 2nd May 2026</t>
  </si>
  <si>
    <t>Wed 29th Apr 2026/ 12:00:00 GMT-7</t>
  </si>
  <si>
    <t>Sat 9th May 2026</t>
  </si>
  <si>
    <t>NYK ORION/081W</t>
  </si>
  <si>
    <t>ONE ORPHEUS/076W</t>
  </si>
  <si>
    <t>ONE HAMBURG/084W</t>
  </si>
  <si>
    <t>ONE OLYMPUS/080W</t>
  </si>
  <si>
    <t>Wed 6th May 2026</t>
  </si>
  <si>
    <t>Sat 6th Jun 2026</t>
  </si>
  <si>
    <t>PRESIDENT JQ ADAMS/0DBO0W1MA</t>
  </si>
  <si>
    <t>TBA/TBA</t>
  </si>
  <si>
    <t>PRESIDENT GRANT/0DBO4W1MA</t>
  </si>
  <si>
    <t>PRESIDENT MONROE/0DBO6W1MA</t>
  </si>
  <si>
    <t>TBA/TBA 1</t>
  </si>
  <si>
    <t>PRESIDENT LB JOHNSON/0DBO8W1MA</t>
  </si>
  <si>
    <t>Wed 6th May 2026/ 12:00:00 GMT-7</t>
  </si>
  <si>
    <t>Sat 16th May 2026</t>
  </si>
  <si>
    <t>Tue 2nd Jun 2026</t>
  </si>
  <si>
    <t>Wed 13th May 2026/ 12:00:00 GMT-7</t>
  </si>
  <si>
    <t>Sat 23rd May 2026</t>
  </si>
  <si>
    <t>Wed 10th Jun 2026</t>
  </si>
  <si>
    <t>TBA/TBA 2</t>
  </si>
  <si>
    <t>TBA/TBA 3</t>
  </si>
  <si>
    <t>TBA/TBA 4</t>
  </si>
  <si>
    <t>TBA/TBA 5</t>
  </si>
  <si>
    <t>Mon 13th Apr 2026/ 12:00:00 GMT-7</t>
  </si>
  <si>
    <t>Wed 22nd Apr 2026</t>
  </si>
  <si>
    <t>Fri 8th May 2026</t>
  </si>
  <si>
    <t>Fri 17th Apr 2026/ 12:00:00 GMT-7</t>
  </si>
  <si>
    <t>Thu 14th May 2026</t>
  </si>
  <si>
    <t>Fri 24th Apr 2026/ 12:00:00 GMT-7</t>
  </si>
  <si>
    <t>Wed 20th May 2026</t>
  </si>
  <si>
    <t>Fri 1st May 2026/ 12:00:00 GMT-7</t>
  </si>
  <si>
    <t>Wed 27th May 2026</t>
  </si>
  <si>
    <t>Fri 8th May 2026/ 12:00:00 GMT-7</t>
  </si>
  <si>
    <t>Wed 3rd Jun 2026</t>
  </si>
  <si>
    <t>Fri 15th May 2026/ 12:00:00 GMT-7</t>
  </si>
  <si>
    <t>Fri 22nd May 2026/ 12:00:00 GMT-7</t>
  </si>
  <si>
    <t>Wed 17th Jun 2026</t>
  </si>
  <si>
    <t>Fri 29th May 2026/ 12:00:00 GMT-7</t>
  </si>
  <si>
    <t>Tue 9th Jun 2026</t>
  </si>
  <si>
    <t>Wed 24th Jun 2026</t>
  </si>
  <si>
    <t>Fri 5th Jun 2026/ 12:00:00 GMT-7</t>
  </si>
  <si>
    <t>Tue 16th Jun 2026</t>
  </si>
  <si>
    <t>Wed 1st Jul 2026</t>
  </si>
  <si>
    <t>PRESIDENT CARTER/0DBO8W1MA</t>
  </si>
  <si>
    <t>PRESIDENT BUSH/0DBOAW1MA</t>
  </si>
  <si>
    <t>PRESIDENT REAGAN/0DBOCW1MA</t>
  </si>
  <si>
    <t>PRESIDENT JQ ADAMS/0DBOEW1MA</t>
  </si>
  <si>
    <t>Wed 13th May 2026</t>
  </si>
  <si>
    <t>Wed 20th May 2026/ 12:00:00 GMT-7</t>
  </si>
  <si>
    <t>Sat 30th May 2026</t>
  </si>
  <si>
    <t>Wed 27th May 2026/ 12:00:00 GMT-7</t>
  </si>
  <si>
    <t>Wed 3rd Jun 2026/ 12:00:00 GMT-7</t>
  </si>
  <si>
    <t>Sat 13th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</si>
</sst>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5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8" fontId="20" fillId="0" borderId="17" xfId="0" applyNumberFormat="1" applyFont="1" applyBorder="1" applyAlignment="1">
      <alignment horizontal="center" vertical="center" wrapText="1"/>
    </xf>
    <xf numFmtId="178" fontId="20" fillId="0" borderId="18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14" xfId="0" applyNumberFormat="1" applyFont="1" applyBorder="1" applyAlignment="1">
      <alignment horizontal="center" vertical="center" wrapText="1"/>
    </xf>
    <xf numFmtId="178" fontId="20" fillId="0" borderId="7" xfId="0" applyNumberFormat="1" applyFont="1" applyBorder="1" applyAlignment="1">
      <alignment horizontal="center" vertical="center" wrapText="1"/>
    </xf>
    <xf numFmtId="178" fontId="20" fillId="0" borderId="15" xfId="0" applyNumberFormat="1" applyFont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178" fontId="20" fillId="0" borderId="5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178" fontId="20" fillId="0" borderId="4" xfId="0" applyNumberFormat="1" applyFont="1" applyFill="1" applyBorder="1" applyAlignment="1">
      <alignment horizontal="center" vertical="center" wrapText="1"/>
    </xf>
    <xf numFmtId="0" fontId="21" fillId="0" borderId="0" xfId="21" applyAlignment="1">
      <alignment horizontal="center" wrapText="1"/>
    </xf>
    <xf numFmtId="0" fontId="21" fillId="0" borderId="0" xfId="21" applyAlignment="1">
      <alignment horizontal="center" wrapText="1"/>
    </xf>
    <xf numFmtId="0" fontId="21" fillId="0" borderId="0" xfId="21" applyAlignment="1">
      <alignment horizontal="center" wrapText="1"/>
    </xf>
    <xf numFmtId="0" fontId="21" fillId="0" borderId="0" xfId="21" applyAlignment="1">
      <alignment horizontal="center" wrapText="1"/>
    </xf>
  </cellXfs>
  <cellStyles count="22">
    <cellStyle name="Normal 2" xfId="7" xr:uid="{00000000-0005-0000-0000-000000000000}"/>
    <cellStyle name="スタイル 1" xfId="18" xr:uid="{00000000-0005-0000-0000-000001000000}"/>
    <cellStyle name="ハイパーリンク" xfId="13" builtinId="8" customBuiltin="1"/>
    <cellStyle name="標準" xfId="0" builtinId="0"/>
    <cellStyle name="標準 2" xfId="1" xr:uid="{00000000-0005-0000-0000-000004000000}"/>
    <cellStyle name="標準 2 2" xfId="8" xr:uid="{00000000-0005-0000-0000-000005000000}"/>
    <cellStyle name="標準 2 2 2" xfId="14" xr:uid="{00000000-0005-0000-0000-000006000000}"/>
    <cellStyle name="標準 2 3" xfId="11" xr:uid="{00000000-0005-0000-0000-000007000000}"/>
    <cellStyle name="標準 2 3 2" xfId="16" xr:uid="{00000000-0005-0000-0000-000008000000}"/>
    <cellStyle name="標準 3" xfId="9" xr:uid="{00000000-0005-0000-0000-000009000000}"/>
    <cellStyle name="標準 3 2" xfId="10" xr:uid="{00000000-0005-0000-0000-00000A000000}"/>
    <cellStyle name="標準 4" xfId="12" xr:uid="{00000000-0005-0000-0000-00000B000000}"/>
    <cellStyle name="標準 4 2" xfId="17" xr:uid="{00000000-0005-0000-0000-00000C000000}"/>
    <cellStyle name="標準 5" xfId="20" xr:uid="{00000000-0005-0000-0000-00000D000000}"/>
    <cellStyle name="標準 6" xfId="21" xr:uid="{8B05FF5A-1563-4C96-9BFF-FA6FB9C981B4}"/>
    <cellStyle name="表示済みのハイパーリンク" xfId="15" builtinId="9" customBuiltin="1"/>
    <cellStyle name="未定義" xfId="19" xr:uid="{00000000-0005-0000-0000-00000F000000}"/>
    <cellStyle name="콤마 [0]_HMMREQ~1" xfId="2" xr:uid="{00000000-0005-0000-0000-000010000000}"/>
    <cellStyle name="콤마_HMMREQ~1" xfId="3" xr:uid="{00000000-0005-0000-0000-000011000000}"/>
    <cellStyle name="통화 [0]_HMMREQ~1" xfId="4" xr:uid="{00000000-0005-0000-0000-000012000000}"/>
    <cellStyle name="통화_HMMREQ~1" xfId="5" xr:uid="{00000000-0005-0000-0000-000013000000}"/>
    <cellStyle name="표준_HMMREQ~1" xfId="6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Angeles, USA</a:t>
          </a:r>
        </a:p>
      </xdr:txBody>
    </xdr:sp>
    <xdr:clientData/>
  </xdr:twoCellAnchor>
  <xdr:oneCellAnchor>
    <xdr:from>
      <xdr:col>1</xdr:col>
      <xdr:colOff>550068</xdr:colOff>
      <xdr:row>36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452438</xdr:colOff>
      <xdr:row>14</xdr:row>
      <xdr:rowOff>315277</xdr:rowOff>
    </xdr:from>
    <xdr:to>
      <xdr:col>6</xdr:col>
      <xdr:colOff>928687</xdr:colOff>
      <xdr:row>17</xdr:row>
      <xdr:rowOff>333373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52438" y="11173777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31</xdr:col>
      <xdr:colOff>605329</xdr:colOff>
      <xdr:row>198</xdr:row>
      <xdr:rowOff>74612</xdr:rowOff>
    </xdr:from>
    <xdr:to>
      <xdr:col>44</xdr:col>
      <xdr:colOff>180427</xdr:colOff>
      <xdr:row>245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18</xdr:row>
      <xdr:rowOff>0</xdr:rowOff>
    </xdr:from>
    <xdr:ext cx="1754196" cy="1409700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09700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19</xdr:row>
      <xdr:rowOff>613828</xdr:rowOff>
    </xdr:from>
    <xdr:to>
      <xdr:col>2</xdr:col>
      <xdr:colOff>119061</xdr:colOff>
      <xdr:row>20</xdr:row>
      <xdr:rowOff>845995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Angeles, USA</a:t>
          </a:r>
        </a:p>
      </xdr:txBody>
    </xdr:sp>
    <xdr:clientData/>
  </xdr:twoCellAnchor>
  <xdr:oneCellAnchor>
    <xdr:from>
      <xdr:col>0</xdr:col>
      <xdr:colOff>0</xdr:colOff>
      <xdr:row>18</xdr:row>
      <xdr:rowOff>0</xdr:rowOff>
    </xdr:from>
    <xdr:ext cx="1754196" cy="1441450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1754196" cy="1441450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309561</xdr:colOff>
      <xdr:row>33</xdr:row>
      <xdr:rowOff>119062</xdr:rowOff>
    </xdr:from>
    <xdr:to>
      <xdr:col>6</xdr:col>
      <xdr:colOff>785810</xdr:colOff>
      <xdr:row>39</xdr:row>
      <xdr:rowOff>137158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09561" y="25407937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FC5F81B-E08D-49F9-88BF-ADD781EFD6DB}"/>
            </a:ext>
          </a:extLst>
        </xdr:cNvPr>
        <xdr:cNvSpPr txBox="1"/>
      </xdr:nvSpPr>
      <xdr:spPr>
        <a:xfrm>
          <a:off x="0" y="21002625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0"/>
  <sheetViews>
    <sheetView tabSelected="1" view="pageBreakPreview" topLeftCell="A16" zoomScale="40" zoomScaleNormal="25" zoomScaleSheetLayoutView="40" zoomScalePageLayoutView="10" workbookViewId="0">
      <selection activeCell="F25" sqref="F25"/>
    </sheetView>
  </sheetViews>
  <sheetFormatPr defaultRowHeight="13.5"/>
  <cols>
    <col min="1" max="1" width="67.25" customWidth="1"/>
    <col min="2" max="2" width="37.375" customWidth="1"/>
    <col min="3" max="4" width="30.75" customWidth="1"/>
    <col min="5" max="6" width="30.75" style="12" customWidth="1"/>
    <col min="7" max="7" width="14.25" customWidth="1"/>
    <col min="8" max="8" width="10.12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7" t="s">
        <v>8</v>
      </c>
      <c r="B1" s="18"/>
      <c r="C1" s="18"/>
      <c r="D1" s="18"/>
      <c r="E1" s="19"/>
      <c r="F1" s="46" t="s">
        <v>4</v>
      </c>
      <c r="G1" s="47"/>
      <c r="H1" s="18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1"/>
      <c r="F2" s="11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4"/>
      <c r="F3" s="26">
        <v>46120</v>
      </c>
      <c r="G3" s="13" t="s">
        <v>10</v>
      </c>
      <c r="I3" s="9"/>
      <c r="J3" s="3"/>
      <c r="K3" s="3"/>
      <c r="L3" s="3"/>
      <c r="M3" s="3"/>
      <c r="N3" s="3"/>
    </row>
    <row r="4" spans="1:19" s="2" customFormat="1" ht="87" customHeight="1">
      <c r="A4" s="48" t="s">
        <v>0</v>
      </c>
      <c r="B4" s="50" t="s">
        <v>6</v>
      </c>
      <c r="C4" s="50" t="s">
        <v>1</v>
      </c>
      <c r="D4" s="30" t="s">
        <v>9</v>
      </c>
      <c r="E4" s="31" t="s">
        <v>7</v>
      </c>
      <c r="F4" s="16"/>
      <c r="G4" s="16"/>
      <c r="J4" s="3"/>
      <c r="K4" s="3"/>
      <c r="L4" s="3"/>
      <c r="M4" s="3"/>
      <c r="N4" s="3"/>
    </row>
    <row r="5" spans="1:19" s="2" customFormat="1" ht="38.25" customHeight="1" thickBot="1">
      <c r="A5" s="49"/>
      <c r="B5" s="51"/>
      <c r="C5" s="51"/>
      <c r="D5" s="28" t="s">
        <v>2</v>
      </c>
      <c r="E5" s="32" t="s">
        <v>3</v>
      </c>
      <c r="F5" s="16"/>
      <c r="G5" s="16"/>
      <c r="J5" s="3"/>
      <c r="K5" s="3"/>
      <c r="L5" s="3"/>
      <c r="M5" s="3"/>
      <c r="N5" s="3"/>
    </row>
    <row r="6" spans="1:19" s="3" customFormat="1" ht="57" customHeight="1" thickBot="1">
      <c r="A6" s="33" t="str">
        <f>N6</f>
        <v>NYK ORION</v>
      </c>
      <c r="B6" s="34" t="str">
        <f>O6</f>
        <v>081W</v>
      </c>
      <c r="C6" s="36" t="str">
        <f>TEXT(DATE(VALUE(RIGHT(SUBSTITUTE(J6,"/ 12:00:00 GMT-7",""), 4)), MONTH(1&amp;MID(J6, FIND(" ",J6, 5) + 1, 3)), VALUE(MID(J6, FIND(" ",J6, 1) + 1, IF(ISNUMBER(VALUE(MID(J6, 6, 1))), 2, 1)))), "MM/DD")</f>
        <v>04/13</v>
      </c>
      <c r="D6" s="36" t="str">
        <f t="shared" ref="D6:E13" si="0">TEXT(DATE(VALUE(RIGHT(SUBSTITUTE(K6,"/ 12:00:00 GMT-7",""), 4)), MONTH(1&amp;MID(K6, FIND(" ",K6, 5) + 1, 3)), VALUE(MID(K6, FIND(" ",K6, 1) + 1, IF(ISNUMBER(VALUE(MID(K6, 6, 1))), 2, 1)))), "MM/DD")</f>
        <v>04/22</v>
      </c>
      <c r="E6" s="37" t="str">
        <f t="shared" si="0"/>
        <v>05/08</v>
      </c>
      <c r="F6" s="21"/>
      <c r="G6" s="15"/>
      <c r="J6" s="54" t="s">
        <v>46</v>
      </c>
      <c r="K6" s="54" t="s">
        <v>47</v>
      </c>
      <c r="L6" s="54" t="s">
        <v>48</v>
      </c>
      <c r="M6" s="53" t="s">
        <v>24</v>
      </c>
      <c r="N6" s="43" t="str">
        <f>LEFT(M6,FIND("/",M6)-1)</f>
        <v>NYK ORION</v>
      </c>
      <c r="O6" s="43" t="str">
        <f>MID(M6,FIND("/",M6)+1,LEN(M6)-FIND("/",M6))</f>
        <v>081W</v>
      </c>
    </row>
    <row r="7" spans="1:19" s="3" customFormat="1" ht="57" customHeight="1" thickBot="1">
      <c r="A7" s="22" t="str">
        <f t="shared" ref="A7:A13" si="1">N7</f>
        <v>ONE ORPHEUS</v>
      </c>
      <c r="B7" s="23" t="str">
        <f t="shared" ref="B7:B13" si="2">O7</f>
        <v>076W</v>
      </c>
      <c r="C7" s="38" t="str">
        <f t="shared" ref="C7:C13" si="3">TEXT(DATE(VALUE(RIGHT(SUBSTITUTE(J7,"/ 12:00:00 GMT-7",""), 4)), MONTH(1&amp;MID(J7, FIND(" ",J7, 5) + 1, 3)), VALUE(MID(J7, FIND(" ",J7, 1) + 1, IF(ISNUMBER(VALUE(MID(J7, 6, 1))), 2, 1)))), "MM/DD")</f>
        <v>04/17</v>
      </c>
      <c r="D7" s="38" t="str">
        <f t="shared" si="0"/>
        <v>04/28</v>
      </c>
      <c r="E7" s="39" t="str">
        <f t="shared" si="0"/>
        <v>05/14</v>
      </c>
      <c r="F7" s="21"/>
      <c r="G7" s="15"/>
      <c r="J7" s="54" t="s">
        <v>49</v>
      </c>
      <c r="K7" s="54" t="s">
        <v>11</v>
      </c>
      <c r="L7" s="54" t="s">
        <v>50</v>
      </c>
      <c r="M7" s="53" t="s">
        <v>25</v>
      </c>
      <c r="N7" s="43" t="str">
        <f t="shared" ref="N7:N10" si="4">LEFT(M7,FIND("/",M7)-1)</f>
        <v>ONE ORPHEUS</v>
      </c>
      <c r="O7" s="43" t="str">
        <f t="shared" ref="O7:O10" si="5">MID(M7,FIND("/",M7)+1,LEN(M7)-FIND("/",M7))</f>
        <v>076W</v>
      </c>
    </row>
    <row r="8" spans="1:19" s="3" customFormat="1" ht="57" customHeight="1" thickBot="1">
      <c r="A8" s="22" t="str">
        <f t="shared" si="1"/>
        <v>ONE HAMBURG</v>
      </c>
      <c r="B8" s="23" t="str">
        <f t="shared" si="2"/>
        <v>084W</v>
      </c>
      <c r="C8" s="38" t="str">
        <f t="shared" si="3"/>
        <v>04/24</v>
      </c>
      <c r="D8" s="38" t="str">
        <f t="shared" si="0"/>
        <v>05/05</v>
      </c>
      <c r="E8" s="39" t="str">
        <f t="shared" si="0"/>
        <v>05/20</v>
      </c>
      <c r="F8" s="21"/>
      <c r="G8" s="15"/>
      <c r="J8" s="54" t="s">
        <v>51</v>
      </c>
      <c r="K8" s="54" t="s">
        <v>12</v>
      </c>
      <c r="L8" s="54" t="s">
        <v>52</v>
      </c>
      <c r="M8" s="53" t="s">
        <v>26</v>
      </c>
      <c r="N8" s="43" t="str">
        <f t="shared" si="4"/>
        <v>ONE HAMBURG</v>
      </c>
      <c r="O8" s="43" t="str">
        <f t="shared" si="5"/>
        <v>084W</v>
      </c>
    </row>
    <row r="9" spans="1:19" s="3" customFormat="1" ht="57" customHeight="1" thickBot="1">
      <c r="A9" s="22" t="str">
        <f t="shared" si="1"/>
        <v>TBA</v>
      </c>
      <c r="B9" s="23" t="str">
        <f t="shared" si="2"/>
        <v>TBA 1</v>
      </c>
      <c r="C9" s="38" t="str">
        <f t="shared" si="3"/>
        <v>05/01</v>
      </c>
      <c r="D9" s="38" t="str">
        <f t="shared" si="0"/>
        <v>05/12</v>
      </c>
      <c r="E9" s="39" t="str">
        <f t="shared" si="0"/>
        <v>05/27</v>
      </c>
      <c r="F9" s="21"/>
      <c r="G9" s="15"/>
      <c r="J9" s="54" t="s">
        <v>53</v>
      </c>
      <c r="K9" s="54" t="s">
        <v>16</v>
      </c>
      <c r="L9" s="54" t="s">
        <v>54</v>
      </c>
      <c r="M9" s="53" t="s">
        <v>34</v>
      </c>
      <c r="N9" s="43" t="str">
        <f t="shared" si="4"/>
        <v>TBA</v>
      </c>
      <c r="O9" s="43" t="str">
        <f t="shared" si="5"/>
        <v>TBA 1</v>
      </c>
    </row>
    <row r="10" spans="1:19" s="3" customFormat="1" ht="57" customHeight="1" thickBot="1">
      <c r="A10" s="52" t="str">
        <f t="shared" si="1"/>
        <v>ONE OLYMPUS</v>
      </c>
      <c r="B10" s="45" t="str">
        <f t="shared" si="2"/>
        <v>080W</v>
      </c>
      <c r="C10" s="38" t="str">
        <f t="shared" si="3"/>
        <v>05/08</v>
      </c>
      <c r="D10" s="38" t="str">
        <f t="shared" si="0"/>
        <v>05/19</v>
      </c>
      <c r="E10" s="39" t="str">
        <f t="shared" si="0"/>
        <v>06/03</v>
      </c>
      <c r="F10" s="21"/>
      <c r="G10" s="15"/>
      <c r="J10" s="54" t="s">
        <v>55</v>
      </c>
      <c r="K10" s="54" t="s">
        <v>17</v>
      </c>
      <c r="L10" s="54" t="s">
        <v>56</v>
      </c>
      <c r="M10" s="53" t="s">
        <v>27</v>
      </c>
      <c r="N10" s="43" t="str">
        <f t="shared" si="4"/>
        <v>ONE OLYMPUS</v>
      </c>
      <c r="O10" s="43" t="str">
        <f t="shared" si="5"/>
        <v>080W</v>
      </c>
    </row>
    <row r="11" spans="1:19" s="3" customFormat="1" ht="57" customHeight="1" thickBot="1">
      <c r="A11" s="22" t="str">
        <f t="shared" si="1"/>
        <v>TBA</v>
      </c>
      <c r="B11" s="23" t="str">
        <f t="shared" si="2"/>
        <v>TBA 2</v>
      </c>
      <c r="C11" s="38" t="str">
        <f t="shared" si="3"/>
        <v>05/15</v>
      </c>
      <c r="D11" s="38" t="str">
        <f t="shared" si="0"/>
        <v>05/26</v>
      </c>
      <c r="E11" s="39" t="str">
        <f t="shared" si="0"/>
        <v>06/10</v>
      </c>
      <c r="F11" s="21"/>
      <c r="G11" s="15"/>
      <c r="J11" s="54" t="s">
        <v>57</v>
      </c>
      <c r="K11" s="54" t="s">
        <v>18</v>
      </c>
      <c r="L11" s="54" t="s">
        <v>41</v>
      </c>
      <c r="M11" s="53" t="s">
        <v>42</v>
      </c>
      <c r="N11" s="43" t="str">
        <f t="shared" ref="N11:N14" si="6">LEFT(M11,FIND("/",M11)-1)</f>
        <v>TBA</v>
      </c>
      <c r="O11" s="43" t="str">
        <f t="shared" ref="O11:O14" si="7">MID(M11,FIND("/",M11)+1,LEN(M11)-FIND("/",M11))</f>
        <v>TBA 2</v>
      </c>
    </row>
    <row r="12" spans="1:19" s="3" customFormat="1" ht="57" customHeight="1" thickBot="1">
      <c r="A12" s="22" t="str">
        <f t="shared" si="1"/>
        <v>TBA</v>
      </c>
      <c r="B12" s="23" t="str">
        <f t="shared" si="2"/>
        <v>TBA 3</v>
      </c>
      <c r="C12" s="38" t="str">
        <f t="shared" si="3"/>
        <v>05/22</v>
      </c>
      <c r="D12" s="38" t="str">
        <f t="shared" si="0"/>
        <v>06/02</v>
      </c>
      <c r="E12" s="39" t="str">
        <f t="shared" si="0"/>
        <v>06/17</v>
      </c>
      <c r="F12" s="21"/>
      <c r="G12" s="15"/>
      <c r="J12" s="54" t="s">
        <v>58</v>
      </c>
      <c r="K12" s="54" t="s">
        <v>38</v>
      </c>
      <c r="L12" s="54" t="s">
        <v>59</v>
      </c>
      <c r="M12" s="53" t="s">
        <v>43</v>
      </c>
      <c r="N12" s="43" t="str">
        <f t="shared" si="6"/>
        <v>TBA</v>
      </c>
      <c r="O12" s="43" t="str">
        <f t="shared" si="7"/>
        <v>TBA 3</v>
      </c>
    </row>
    <row r="13" spans="1:19" s="3" customFormat="1" ht="57" customHeight="1" thickBot="1">
      <c r="A13" s="22" t="str">
        <f t="shared" si="1"/>
        <v>TBA</v>
      </c>
      <c r="B13" s="23" t="str">
        <f t="shared" si="2"/>
        <v>TBA 4</v>
      </c>
      <c r="C13" s="38" t="str">
        <f t="shared" si="3"/>
        <v>05/29</v>
      </c>
      <c r="D13" s="38" t="str">
        <f t="shared" si="0"/>
        <v>06/09</v>
      </c>
      <c r="E13" s="39" t="str">
        <f t="shared" si="0"/>
        <v>06/24</v>
      </c>
      <c r="F13" s="21"/>
      <c r="G13" s="15"/>
      <c r="J13" s="54" t="s">
        <v>60</v>
      </c>
      <c r="K13" s="54" t="s">
        <v>61</v>
      </c>
      <c r="L13" s="54" t="s">
        <v>62</v>
      </c>
      <c r="M13" s="53" t="s">
        <v>44</v>
      </c>
      <c r="N13" s="43" t="str">
        <f t="shared" si="6"/>
        <v>TBA</v>
      </c>
      <c r="O13" s="43" t="str">
        <f t="shared" si="7"/>
        <v>TBA 4</v>
      </c>
    </row>
    <row r="14" spans="1:19" s="3" customFormat="1" ht="57" customHeight="1" thickBot="1">
      <c r="A14" s="24" t="str">
        <f t="shared" ref="A14" si="8">N14</f>
        <v>TBA</v>
      </c>
      <c r="B14" s="25" t="str">
        <f t="shared" ref="B14" si="9">O14</f>
        <v>TBA 5</v>
      </c>
      <c r="C14" s="40" t="str">
        <f t="shared" ref="C14" si="10">TEXT(DATE(VALUE(RIGHT(SUBSTITUTE(J14,"/ 12:00:00 GMT-7",""), 4)), MONTH(1&amp;MID(J14, FIND(" ",J14, 5) + 1, 3)), VALUE(MID(J14, FIND(" ",J14, 1) + 1, IF(ISNUMBER(VALUE(MID(J14, 6, 1))), 2, 1)))), "MM/DD")</f>
        <v>06/05</v>
      </c>
      <c r="D14" s="40" t="str">
        <f t="shared" ref="D14" si="11">TEXT(DATE(VALUE(RIGHT(SUBSTITUTE(K14,"/ 12:00:00 GMT-7",""), 4)), MONTH(1&amp;MID(K14, FIND(" ",K14, 5) + 1, 3)), VALUE(MID(K14, FIND(" ",K14, 1) + 1, IF(ISNUMBER(VALUE(MID(K14, 6, 1))), 2, 1)))), "MM/DD")</f>
        <v>06/16</v>
      </c>
      <c r="E14" s="41" t="str">
        <f t="shared" ref="E14" si="12">TEXT(DATE(VALUE(RIGHT(SUBSTITUTE(L14,"/ 12:00:00 GMT-7",""), 4)), MONTH(1&amp;MID(L14, FIND(" ",L14, 5) + 1, 3)), VALUE(MID(L14, FIND(" ",L14, 1) + 1, IF(ISNUMBER(VALUE(MID(L14, 6, 1))), 2, 1)))), "MM/DD")</f>
        <v>07/01</v>
      </c>
      <c r="F14" s="21"/>
      <c r="G14" s="15"/>
      <c r="J14" s="54" t="s">
        <v>63</v>
      </c>
      <c r="K14" s="54" t="s">
        <v>64</v>
      </c>
      <c r="L14" s="54" t="s">
        <v>65</v>
      </c>
      <c r="M14" s="53" t="s">
        <v>45</v>
      </c>
      <c r="N14" s="43" t="str">
        <f t="shared" si="6"/>
        <v>TBA</v>
      </c>
      <c r="O14" s="43" t="str">
        <f t="shared" si="7"/>
        <v>TBA 5</v>
      </c>
    </row>
    <row r="15" spans="1:19" s="3" customFormat="1" ht="57" customHeight="1">
      <c r="A15" s="20"/>
      <c r="B15" s="15"/>
      <c r="C15" s="21"/>
      <c r="D15" s="21"/>
      <c r="E15" s="21"/>
      <c r="F15" s="21"/>
      <c r="G15" s="15"/>
      <c r="J15" s="10"/>
      <c r="K15" s="10"/>
      <c r="L15" s="10"/>
      <c r="M15" s="10"/>
      <c r="N15" s="10"/>
    </row>
    <row r="16" spans="1:19" s="3" customFormat="1" ht="57" customHeight="1">
      <c r="A16" s="20"/>
      <c r="B16" s="15"/>
      <c r="C16" s="21"/>
      <c r="D16" s="21"/>
      <c r="E16" s="21"/>
      <c r="F16" s="21"/>
      <c r="G16" s="15"/>
      <c r="J16" s="10"/>
      <c r="K16" s="10"/>
      <c r="L16" s="10"/>
      <c r="M16" s="10"/>
      <c r="N16" s="10"/>
    </row>
    <row r="17" spans="1:19" s="3" customFormat="1" ht="57" customHeight="1">
      <c r="G17" s="15"/>
      <c r="J17" s="10"/>
      <c r="K17" s="10"/>
      <c r="L17" s="10"/>
      <c r="M17" s="10"/>
      <c r="N17" s="10"/>
    </row>
    <row r="18" spans="1:19" s="3" customFormat="1" ht="57" customHeight="1">
      <c r="G18" s="15"/>
      <c r="J18" s="10"/>
      <c r="K18" s="10"/>
      <c r="L18" s="10"/>
      <c r="M18" s="10"/>
      <c r="N18" s="10"/>
    </row>
    <row r="19" spans="1:19" s="2" customFormat="1" ht="106.15" customHeight="1">
      <c r="A19" s="17" t="s">
        <v>8</v>
      </c>
      <c r="B19" s="18"/>
      <c r="C19" s="18"/>
      <c r="D19" s="18"/>
      <c r="E19" s="19"/>
      <c r="F19" s="46" t="s">
        <v>4</v>
      </c>
      <c r="G19" s="47"/>
      <c r="H19" s="18"/>
      <c r="I19" s="1"/>
      <c r="J19" s="9"/>
      <c r="K19" s="9"/>
      <c r="O19" s="4"/>
      <c r="P19" s="4"/>
      <c r="Q19" s="4"/>
      <c r="R19" s="4"/>
      <c r="S19" s="4"/>
    </row>
    <row r="20" spans="1:19" s="7" customFormat="1" ht="48.75" customHeight="1">
      <c r="A20" s="5"/>
      <c r="B20" s="5"/>
      <c r="C20" s="5"/>
      <c r="D20" s="5"/>
      <c r="E20" s="11"/>
      <c r="F20" s="11"/>
      <c r="G20" s="5"/>
      <c r="H20" s="5"/>
      <c r="I20" s="5"/>
      <c r="J20" s="2"/>
      <c r="K20" s="2"/>
      <c r="L20" s="2"/>
      <c r="M20" s="2"/>
      <c r="N20" s="2"/>
      <c r="O20" s="5"/>
      <c r="P20" s="5"/>
      <c r="Q20" s="5"/>
      <c r="R20" s="5"/>
      <c r="S20" s="6"/>
    </row>
    <row r="21" spans="1:19" s="2" customFormat="1" ht="72" customHeight="1" thickBot="1">
      <c r="A21" s="8"/>
      <c r="B21" s="9"/>
      <c r="C21" s="9"/>
      <c r="D21" s="9"/>
      <c r="E21" s="14"/>
      <c r="F21" s="26">
        <v>46120</v>
      </c>
      <c r="G21" s="13" t="s">
        <v>10</v>
      </c>
      <c r="I21" s="9"/>
      <c r="J21" s="3"/>
      <c r="K21" s="3"/>
      <c r="L21" s="3"/>
      <c r="M21" s="3"/>
      <c r="N21" s="3"/>
    </row>
    <row r="22" spans="1:19" s="2" customFormat="1" ht="87" customHeight="1">
      <c r="A22" s="48" t="s">
        <v>0</v>
      </c>
      <c r="B22" s="50" t="s">
        <v>6</v>
      </c>
      <c r="C22" s="50" t="s">
        <v>1</v>
      </c>
      <c r="D22" s="30" t="s">
        <v>9</v>
      </c>
      <c r="E22" s="27" t="s">
        <v>5</v>
      </c>
      <c r="G22" s="16"/>
      <c r="J22" s="3"/>
      <c r="K22" s="3"/>
      <c r="L22" s="3"/>
      <c r="M22" s="3"/>
      <c r="N22" s="3"/>
    </row>
    <row r="23" spans="1:19" s="2" customFormat="1" ht="38.25" customHeight="1" thickBot="1">
      <c r="A23" s="49"/>
      <c r="B23" s="51"/>
      <c r="C23" s="51"/>
      <c r="D23" s="28" t="s">
        <v>2</v>
      </c>
      <c r="E23" s="29" t="s">
        <v>3</v>
      </c>
      <c r="G23" s="16"/>
      <c r="J23" s="3"/>
      <c r="K23" s="3"/>
      <c r="L23" s="3"/>
      <c r="M23" s="3"/>
      <c r="N23" s="3"/>
    </row>
    <row r="24" spans="1:19" s="3" customFormat="1" ht="57" customHeight="1" thickBot="1">
      <c r="A24" s="33" t="str">
        <f>N24</f>
        <v>PRESIDENT JQ ADAMS</v>
      </c>
      <c r="B24" s="34" t="str">
        <f>O24</f>
        <v>0DBO0W1MA</v>
      </c>
      <c r="C24" s="36" t="str">
        <f>TEXT(DATE(VALUE(RIGHT(SUBSTITUTE(J24,"/ 12:00:00 GMT-7",""), 4)), MONTH(1&amp;MID(J24, FIND(" ",J24, 5) + 1, 3)), VALUE(MID(J24, FIND(" ",J24, 1) + 1, IF(ISNUMBER(VALUE(MID(J24, 6, 1))), 2, 1)))), "MM/DD")</f>
        <v>04/08</v>
      </c>
      <c r="D24" s="36" t="str">
        <f t="shared" ref="D24:E30" si="13">TEXT(DATE(VALUE(RIGHT(SUBSTITUTE(K24,"/ 12:00:00 GMT-7",""), 4)), MONTH(1&amp;MID(K24, FIND(" ",K24, 5) + 1, 3)), VALUE(MID(K24, FIND(" ",K24, 1) + 1, IF(ISNUMBER(VALUE(MID(K24, 6, 1))), 2, 1)))), "MM/DD")</f>
        <v>04/18</v>
      </c>
      <c r="E24" s="37" t="str">
        <f t="shared" si="13"/>
        <v>05/06</v>
      </c>
      <c r="G24" s="15"/>
      <c r="J24" s="56" t="s">
        <v>19</v>
      </c>
      <c r="K24" s="56" t="s">
        <v>13</v>
      </c>
      <c r="L24" s="56" t="s">
        <v>28</v>
      </c>
      <c r="M24" s="55" t="s">
        <v>30</v>
      </c>
      <c r="N24" s="43" t="str">
        <f>LEFT(M24,FIND("/",M24)-1)</f>
        <v>PRESIDENT JQ ADAMS</v>
      </c>
      <c r="O24" s="43" t="str">
        <f>MID(M24,FIND("/",M24)+1,LEN(M24)-FIND("/",M24))</f>
        <v>0DBO0W1MA</v>
      </c>
    </row>
    <row r="25" spans="1:19" s="3" customFormat="1" ht="57" customHeight="1" thickBot="1">
      <c r="A25" s="22" t="str">
        <f t="shared" ref="A25:A31" si="14">N25</f>
        <v>TBA</v>
      </c>
      <c r="B25" s="23" t="str">
        <f t="shared" ref="B25:B31" si="15">O25</f>
        <v>TBA</v>
      </c>
      <c r="C25" s="38" t="str">
        <f t="shared" ref="C25:C30" si="16">TEXT(DATE(VALUE(RIGHT(SUBSTITUTE(J25,"/ 12:00:00 GMT-7",""), 4)), MONTH(1&amp;MID(J25, FIND(" ",J25, 5) + 1, 3)), VALUE(MID(J25, FIND(" ",J25, 1) + 1, IF(ISNUMBER(VALUE(MID(J25, 6, 1))), 2, 1)))), "MM/DD")</f>
        <v>04/15</v>
      </c>
      <c r="D25" s="38" t="str">
        <f t="shared" si="13"/>
        <v>04/25</v>
      </c>
      <c r="E25" s="39" t="str">
        <f t="shared" si="13"/>
        <v>05/13</v>
      </c>
      <c r="G25" s="15"/>
      <c r="J25" s="56" t="s">
        <v>14</v>
      </c>
      <c r="K25" s="56" t="s">
        <v>15</v>
      </c>
      <c r="L25" s="56" t="s">
        <v>70</v>
      </c>
      <c r="M25" s="55" t="s">
        <v>31</v>
      </c>
      <c r="N25" s="43" t="str">
        <f t="shared" ref="N25:N28" si="17">LEFT(M25,FIND("/",M25)-1)</f>
        <v>TBA</v>
      </c>
      <c r="O25" s="43" t="str">
        <f t="shared" ref="O25:O28" si="18">MID(M25,FIND("/",M25)+1,LEN(M25)-FIND("/",M25))</f>
        <v>TBA</v>
      </c>
    </row>
    <row r="26" spans="1:19" s="3" customFormat="1" ht="57" customHeight="1" thickBot="1">
      <c r="A26" s="22" t="str">
        <f t="shared" si="14"/>
        <v>PRESIDENT GRANT</v>
      </c>
      <c r="B26" s="23" t="str">
        <f t="shared" si="15"/>
        <v>0DBO4W1MA</v>
      </c>
      <c r="C26" s="38" t="str">
        <f t="shared" si="16"/>
        <v>04/22</v>
      </c>
      <c r="D26" s="38" t="str">
        <f t="shared" si="13"/>
        <v>05/02</v>
      </c>
      <c r="E26" s="39" t="str">
        <f t="shared" si="13"/>
        <v>05/20</v>
      </c>
      <c r="G26" s="15"/>
      <c r="J26" s="56" t="s">
        <v>20</v>
      </c>
      <c r="K26" s="56" t="s">
        <v>21</v>
      </c>
      <c r="L26" s="56" t="s">
        <v>52</v>
      </c>
      <c r="M26" s="55" t="s">
        <v>32</v>
      </c>
      <c r="N26" s="43" t="str">
        <f t="shared" si="17"/>
        <v>PRESIDENT GRANT</v>
      </c>
      <c r="O26" s="43" t="str">
        <f t="shared" si="18"/>
        <v>0DBO4W1MA</v>
      </c>
    </row>
    <row r="27" spans="1:19" s="3" customFormat="1" ht="57" customHeight="1" thickBot="1">
      <c r="A27" s="22" t="str">
        <f t="shared" si="14"/>
        <v>PRESIDENT MONROE</v>
      </c>
      <c r="B27" s="23" t="str">
        <f t="shared" si="15"/>
        <v>0DBO6W1MA</v>
      </c>
      <c r="C27" s="38" t="str">
        <f t="shared" si="16"/>
        <v>04/29</v>
      </c>
      <c r="D27" s="38" t="str">
        <f t="shared" si="13"/>
        <v>05/09</v>
      </c>
      <c r="E27" s="39" t="str">
        <f t="shared" si="13"/>
        <v>05/26</v>
      </c>
      <c r="G27" s="15"/>
      <c r="J27" s="56" t="s">
        <v>22</v>
      </c>
      <c r="K27" s="56" t="s">
        <v>23</v>
      </c>
      <c r="L27" s="56" t="s">
        <v>18</v>
      </c>
      <c r="M27" s="55" t="s">
        <v>33</v>
      </c>
      <c r="N27" s="43" t="str">
        <f t="shared" si="17"/>
        <v>PRESIDENT MONROE</v>
      </c>
      <c r="O27" s="43" t="str">
        <f t="shared" si="18"/>
        <v>0DBO6W1MA</v>
      </c>
    </row>
    <row r="28" spans="1:19" s="3" customFormat="1" ht="57" customHeight="1" thickBot="1">
      <c r="A28" s="22" t="str">
        <f t="shared" si="14"/>
        <v>PRESIDENT CARTER</v>
      </c>
      <c r="B28" s="42" t="str">
        <f t="shared" si="15"/>
        <v>0DBO8W1MA</v>
      </c>
      <c r="C28" s="38" t="str">
        <f t="shared" si="16"/>
        <v>05/06</v>
      </c>
      <c r="D28" s="38" t="str">
        <f t="shared" si="13"/>
        <v>05/16</v>
      </c>
      <c r="E28" s="39" t="str">
        <f t="shared" si="13"/>
        <v>06/02</v>
      </c>
      <c r="G28" s="15"/>
      <c r="J28" s="56" t="s">
        <v>36</v>
      </c>
      <c r="K28" s="56" t="s">
        <v>37</v>
      </c>
      <c r="L28" s="56" t="s">
        <v>38</v>
      </c>
      <c r="M28" s="55" t="s">
        <v>66</v>
      </c>
      <c r="N28" s="43" t="str">
        <f t="shared" si="17"/>
        <v>PRESIDENT CARTER</v>
      </c>
      <c r="O28" s="43" t="str">
        <f t="shared" si="18"/>
        <v>0DBO8W1MA</v>
      </c>
    </row>
    <row r="29" spans="1:19" s="3" customFormat="1" ht="57" customHeight="1" thickBot="1">
      <c r="A29" s="22" t="str">
        <f t="shared" si="14"/>
        <v>PRESIDENT LB JOHNSON</v>
      </c>
      <c r="B29" s="23" t="str">
        <f t="shared" si="15"/>
        <v>0DBO8W1MA</v>
      </c>
      <c r="C29" s="38" t="str">
        <f t="shared" si="16"/>
        <v>05/13</v>
      </c>
      <c r="D29" s="38" t="str">
        <f t="shared" si="13"/>
        <v>05/23</v>
      </c>
      <c r="E29" s="39" t="str">
        <f t="shared" si="13"/>
        <v>06/10</v>
      </c>
      <c r="G29" s="15"/>
      <c r="J29" s="56" t="s">
        <v>39</v>
      </c>
      <c r="K29" s="56" t="s">
        <v>40</v>
      </c>
      <c r="L29" s="56" t="s">
        <v>41</v>
      </c>
      <c r="M29" s="55" t="s">
        <v>35</v>
      </c>
      <c r="N29" s="43" t="str">
        <f t="shared" ref="N29:N31" si="19">LEFT(M29,FIND("/",M29)-1)</f>
        <v>PRESIDENT LB JOHNSON</v>
      </c>
      <c r="O29" s="43" t="str">
        <f t="shared" ref="O29:O31" si="20">MID(M29,FIND("/",M29)+1,LEN(M29)-FIND("/",M29))</f>
        <v>0DBO8W1MA</v>
      </c>
    </row>
    <row r="30" spans="1:19" s="3" customFormat="1" ht="57" customHeight="1" thickBot="1">
      <c r="A30" s="22" t="str">
        <f t="shared" si="14"/>
        <v>PRESIDENT BUSH</v>
      </c>
      <c r="B30" s="23" t="str">
        <f t="shared" si="15"/>
        <v>0DBOAW1MA</v>
      </c>
      <c r="C30" s="38" t="str">
        <f t="shared" si="16"/>
        <v>05/20</v>
      </c>
      <c r="D30" s="38" t="str">
        <f t="shared" si="13"/>
        <v>05/30</v>
      </c>
      <c r="E30" s="39" t="str">
        <f t="shared" si="13"/>
        <v>06/17</v>
      </c>
      <c r="F30" s="21"/>
      <c r="G30" s="15"/>
      <c r="J30" s="56" t="s">
        <v>71</v>
      </c>
      <c r="K30" s="56" t="s">
        <v>72</v>
      </c>
      <c r="L30" s="56" t="s">
        <v>59</v>
      </c>
      <c r="M30" s="55" t="s">
        <v>67</v>
      </c>
      <c r="N30" s="43" t="str">
        <f t="shared" si="19"/>
        <v>PRESIDENT BUSH</v>
      </c>
      <c r="O30" s="43" t="str">
        <f t="shared" si="20"/>
        <v>0DBOAW1MA</v>
      </c>
    </row>
    <row r="31" spans="1:19" s="3" customFormat="1" ht="57" customHeight="1" thickBot="1">
      <c r="A31" s="22" t="str">
        <f t="shared" si="14"/>
        <v>PRESIDENT REAGAN</v>
      </c>
      <c r="B31" s="23" t="str">
        <f t="shared" si="15"/>
        <v>0DBOCW1MA</v>
      </c>
      <c r="C31" s="38" t="str">
        <f t="shared" ref="C31" si="21">TEXT(DATE(VALUE(RIGHT(SUBSTITUTE(J31,"/ 12:00:00 GMT-7",""), 4)), MONTH(1&amp;MID(J31, FIND(" ",J31, 5) + 1, 3)), VALUE(MID(J31, FIND(" ",J31, 1) + 1, IF(ISNUMBER(VALUE(MID(J31, 6, 1))), 2, 1)))), "MM/DD")</f>
        <v>05/27</v>
      </c>
      <c r="D31" s="38" t="str">
        <f t="shared" ref="D31" si="22">TEXT(DATE(VALUE(RIGHT(SUBSTITUTE(K31,"/ 12:00:00 GMT-7",""), 4)), MONTH(1&amp;MID(K31, FIND(" ",K31, 5) + 1, 3)), VALUE(MID(K31, FIND(" ",K31, 1) + 1, IF(ISNUMBER(VALUE(MID(K31, 6, 1))), 2, 1)))), "MM/DD")</f>
        <v>06/06</v>
      </c>
      <c r="E31" s="39" t="str">
        <f t="shared" ref="E31" si="23">TEXT(DATE(VALUE(RIGHT(SUBSTITUTE(L31,"/ 12:00:00 GMT-7",""), 4)), MONTH(1&amp;MID(L31, FIND(" ",L31, 5) + 1, 3)), VALUE(MID(L31, FIND(" ",L31, 1) + 1, IF(ISNUMBER(VALUE(MID(L31, 6, 1))), 2, 1)))), "MM/DD")</f>
        <v>06/24</v>
      </c>
      <c r="F31" s="21"/>
      <c r="G31" s="15"/>
      <c r="J31" s="56" t="s">
        <v>73</v>
      </c>
      <c r="K31" s="56" t="s">
        <v>29</v>
      </c>
      <c r="L31" s="56" t="s">
        <v>62</v>
      </c>
      <c r="M31" s="55" t="s">
        <v>68</v>
      </c>
      <c r="N31" s="43" t="str">
        <f t="shared" si="19"/>
        <v>PRESIDENT REAGAN</v>
      </c>
      <c r="O31" s="43" t="str">
        <f t="shared" si="20"/>
        <v>0DBOCW1MA</v>
      </c>
    </row>
    <row r="32" spans="1:19" s="3" customFormat="1" ht="57" customHeight="1" thickBot="1">
      <c r="A32" s="24" t="str">
        <f t="shared" ref="A32" si="24">N32</f>
        <v>PRESIDENT JQ ADAMS</v>
      </c>
      <c r="B32" s="25" t="str">
        <f t="shared" ref="B32" si="25">O32</f>
        <v>0DBOEW1MA</v>
      </c>
      <c r="C32" s="40" t="str">
        <f t="shared" ref="C32" si="26">TEXT(DATE(VALUE(RIGHT(SUBSTITUTE(J32,"/ 12:00:00 GMT-7",""), 4)), MONTH(1&amp;MID(J32, FIND(" ",J32, 5) + 1, 3)), VALUE(MID(J32, FIND(" ",J32, 1) + 1, IF(ISNUMBER(VALUE(MID(J32, 6, 1))), 2, 1)))), "MM/DD")</f>
        <v>06/03</v>
      </c>
      <c r="D32" s="40" t="str">
        <f t="shared" ref="D32" si="27">TEXT(DATE(VALUE(RIGHT(SUBSTITUTE(K32,"/ 12:00:00 GMT-7",""), 4)), MONTH(1&amp;MID(K32, FIND(" ",K32, 5) + 1, 3)), VALUE(MID(K32, FIND(" ",K32, 1) + 1, IF(ISNUMBER(VALUE(MID(K32, 6, 1))), 2, 1)))), "MM/DD")</f>
        <v>06/13</v>
      </c>
      <c r="E32" s="41" t="str">
        <f t="shared" ref="E32" si="28">TEXT(DATE(VALUE(RIGHT(SUBSTITUTE(L32,"/ 12:00:00 GMT-7",""), 4)), MONTH(1&amp;MID(L32, FIND(" ",L32, 5) + 1, 3)), VALUE(MID(L32, FIND(" ",L32, 1) + 1, IF(ISNUMBER(VALUE(MID(L32, 6, 1))), 2, 1)))), "MM/DD")</f>
        <v>07/01</v>
      </c>
      <c r="F32" s="21"/>
      <c r="G32" s="15"/>
      <c r="J32" s="56" t="s">
        <v>74</v>
      </c>
      <c r="K32" s="56" t="s">
        <v>75</v>
      </c>
      <c r="L32" s="56" t="s">
        <v>65</v>
      </c>
      <c r="M32" s="55" t="s">
        <v>69</v>
      </c>
      <c r="N32" s="43" t="str">
        <f t="shared" ref="N32" si="29">LEFT(M32,FIND("/",M32)-1)</f>
        <v>PRESIDENT JQ ADAMS</v>
      </c>
      <c r="O32" s="43" t="str">
        <f t="shared" ref="O32" si="30">MID(M32,FIND("/",M32)+1,LEN(M32)-FIND("/",M32))</f>
        <v>0DBOEW1MA</v>
      </c>
    </row>
    <row r="33" spans="1:15" s="3" customFormat="1" ht="57" customHeight="1">
      <c r="A33" s="20"/>
      <c r="B33" s="15"/>
      <c r="C33" s="44"/>
      <c r="D33" s="44"/>
      <c r="E33" s="44"/>
      <c r="G33" s="15"/>
      <c r="J33" s="10"/>
      <c r="K33" s="10"/>
      <c r="L33" s="10"/>
      <c r="M33" s="10"/>
      <c r="N33" s="43"/>
      <c r="O33" s="43"/>
    </row>
    <row r="34" spans="1:15" s="3" customFormat="1" ht="57" customHeight="1">
      <c r="A34" s="35"/>
      <c r="B34" s="35"/>
      <c r="C34" s="35"/>
      <c r="D34" s="35"/>
      <c r="E34" s="35"/>
      <c r="G34" s="15"/>
      <c r="J34" s="10"/>
      <c r="K34" s="10"/>
      <c r="L34" s="10"/>
      <c r="M34" s="10"/>
      <c r="N34" s="10"/>
    </row>
    <row r="35" spans="1:15" s="3" customFormat="1" ht="57" customHeight="1">
      <c r="A35" s="35"/>
      <c r="B35" s="35"/>
      <c r="C35" s="35"/>
      <c r="D35" s="35"/>
      <c r="E35" s="35"/>
      <c r="G35" s="15"/>
      <c r="J35" s="10"/>
      <c r="K35" s="10"/>
      <c r="L35" s="10"/>
      <c r="M35" s="10"/>
      <c r="N35" s="10"/>
    </row>
    <row r="36" spans="1:15" ht="16.5">
      <c r="A36" s="35"/>
      <c r="B36" s="35"/>
      <c r="C36" s="35"/>
      <c r="D36" s="35"/>
      <c r="E36" s="35"/>
      <c r="F36" s="3"/>
    </row>
    <row r="37" spans="1:15">
      <c r="A37" s="35"/>
      <c r="B37" s="35"/>
      <c r="C37" s="35"/>
      <c r="D37" s="35"/>
      <c r="E37" s="35"/>
    </row>
    <row r="38" spans="1:15">
      <c r="A38" s="35"/>
      <c r="B38" s="35"/>
      <c r="C38" s="35"/>
      <c r="D38" s="35"/>
      <c r="E38" s="35"/>
    </row>
    <row r="39" spans="1:15">
      <c r="A39" s="35"/>
      <c r="B39" s="35"/>
      <c r="C39" s="35"/>
      <c r="D39" s="35"/>
      <c r="E39" s="35"/>
    </row>
    <row r="40" spans="1:15">
      <c r="A40" s="35"/>
      <c r="B40" s="35"/>
      <c r="C40" s="35"/>
      <c r="D40" s="35"/>
      <c r="E40" s="35"/>
    </row>
  </sheetData>
  <mergeCells count="8">
    <mergeCell ref="F1:G1"/>
    <mergeCell ref="F19:G19"/>
    <mergeCell ref="A22:A23"/>
    <mergeCell ref="B22:B23"/>
    <mergeCell ref="C22:C23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1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2026-04-08T02:34:38Z</cp:lastPrinted>
  <dcterms:created xsi:type="dcterms:W3CDTF">2016-03-18T07:26:58Z</dcterms:created>
  <dcterms:modified xsi:type="dcterms:W3CDTF">2026-04-08T02:36:12Z</dcterms:modified>
</cp:coreProperties>
</file>