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B2F4433A-9757-4718-A87F-3A1DB6CE7451}" xr6:coauthVersionLast="47" xr6:coauthVersionMax="47" xr10:uidLastSave="{00000000-0000-0000-0000-000000000000}"/>
  <bookViews>
    <workbookView xWindow="-120" yWindow="-120" windowWidth="29040" windowHeight="15720" tabRatio="228" xr2:uid="{00000000-000D-0000-FFFF-FFFF00000000}"/>
  </bookViews>
  <sheets>
    <sheet name="HAM" sheetId="3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HAM!$A$1:$R$26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3" l="1"/>
  <c r="A13" i="3"/>
  <c r="B13" i="3"/>
  <c r="I13" i="3"/>
  <c r="E13" i="3" s="1"/>
  <c r="I14" i="3"/>
  <c r="E14" i="3" s="1"/>
  <c r="C14" i="3" s="1"/>
  <c r="D14" i="3" s="1"/>
  <c r="I12" i="3"/>
  <c r="E12" i="3" s="1"/>
  <c r="F12" i="3" s="1"/>
  <c r="B14" i="3"/>
  <c r="B12" i="3"/>
  <c r="A14" i="3"/>
  <c r="A12" i="3"/>
  <c r="B11" i="3"/>
  <c r="B10" i="3"/>
  <c r="A10" i="3"/>
  <c r="K11" i="3"/>
  <c r="L11" i="3" s="1"/>
  <c r="J11" i="3"/>
  <c r="G11" i="3"/>
  <c r="H11" i="3" s="1"/>
  <c r="E11" i="3"/>
  <c r="F11" i="3" s="1"/>
  <c r="K10" i="3"/>
  <c r="L10" i="3" s="1"/>
  <c r="J10" i="3"/>
  <c r="G10" i="3"/>
  <c r="H10" i="3" s="1"/>
  <c r="E10" i="3"/>
  <c r="F10" i="3" s="1"/>
  <c r="C10" i="3"/>
  <c r="D10" i="3" s="1"/>
  <c r="C13" i="3" l="1"/>
  <c r="D13" i="3" s="1"/>
  <c r="F13" i="3"/>
  <c r="K13" i="3"/>
  <c r="L13" i="3" s="1"/>
  <c r="J13" i="3"/>
  <c r="G13" i="3"/>
  <c r="H13" i="3" s="1"/>
  <c r="K14" i="3"/>
  <c r="L14" i="3" s="1"/>
  <c r="J14" i="3"/>
  <c r="G14" i="3"/>
  <c r="H14" i="3" s="1"/>
  <c r="J12" i="3"/>
  <c r="K12" i="3"/>
  <c r="L12" i="3" s="1"/>
  <c r="G12" i="3"/>
  <c r="H12" i="3" s="1"/>
  <c r="F14" i="3"/>
  <c r="C11" i="3"/>
  <c r="D11" i="3" s="1"/>
  <c r="C12" i="3"/>
  <c r="D12" i="3" s="1"/>
</calcChain>
</file>

<file path=xl/sharedStrings.xml><?xml version="1.0" encoding="utf-8"?>
<sst xmlns="http://schemas.openxmlformats.org/spreadsheetml/2006/main" count="100" uniqueCount="71">
  <si>
    <t xml:space="preserve">UPDATED :  </t>
    <phoneticPr fontId="11"/>
  </si>
  <si>
    <t>From Tokyo / Yokohama</t>
    <phoneticPr fontId="6"/>
  </si>
  <si>
    <t>VESSEL</t>
    <phoneticPr fontId="6"/>
  </si>
  <si>
    <t>VOY</t>
  </si>
  <si>
    <t>CFS CUT</t>
  </si>
  <si>
    <t>ETD</t>
    <phoneticPr fontId="6"/>
  </si>
  <si>
    <t>YOK</t>
    <phoneticPr fontId="6"/>
  </si>
  <si>
    <t>TYO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</si>
  <si>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</si>
  <si>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</si>
  <si>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</si>
  <si>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ETA</t>
    <phoneticPr fontId="6"/>
  </si>
  <si>
    <t>0 DAYS</t>
    <phoneticPr fontId="6"/>
  </si>
  <si>
    <t>　　　　　　　　HAMBURG SCHEDULE - 関東</t>
    <rPh sb="27" eb="29">
      <t>カントウ</t>
    </rPh>
    <phoneticPr fontId="3"/>
  </si>
  <si>
    <t>HAM</t>
    <phoneticPr fontId="6"/>
  </si>
  <si>
    <t>TYO</t>
    <phoneticPr fontId="6"/>
  </si>
  <si>
    <t>※CFS倉庫受付時間　9:00~15:00</t>
    <phoneticPr fontId="6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</si>
  <si>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6"/>
  </si>
  <si>
    <t>NACCS: 1FW15</t>
    <phoneticPr fontId="3"/>
  </si>
  <si>
    <t>TEL : 03-3799-0642 / FAX : 03-3790-4581</t>
    <phoneticPr fontId="6"/>
  </si>
  <si>
    <t>東京都大田区東海4-7-13　鈴江コーポレーション株式会社
大井臨海倉庫営業所2階</t>
    <rPh sb="0" eb="3">
      <t>トウキョウト</t>
    </rPh>
    <rPh sb="3" eb="6">
      <t>オオタク</t>
    </rPh>
    <rPh sb="6" eb="8">
      <t>トウカイ</t>
    </rPh>
    <rPh sb="15" eb="17">
      <t>スズエ</t>
    </rPh>
    <rPh sb="25" eb="29">
      <t>カブシキガイシャ</t>
    </rPh>
    <phoneticPr fontId="11"/>
  </si>
  <si>
    <t xml:space="preserve">TEL : 045-625-3491   FAX :045-625-3492 </t>
    <phoneticPr fontId="6"/>
  </si>
  <si>
    <t>ジャパン・バン・ラインズ株式会社
東京支店</t>
    <rPh sb="17" eb="19">
      <t>トウキョウ</t>
    </rPh>
    <rPh sb="19" eb="21">
      <t>シテン</t>
    </rPh>
    <phoneticPr fontId="6"/>
  </si>
  <si>
    <t>ジャパン・バン・ラインズ株式会社
横浜支店</t>
    <rPh sb="17" eb="19">
      <t>ヨコハマ</t>
    </rPh>
    <rPh sb="19" eb="21">
      <t>シテン</t>
    </rPh>
    <phoneticPr fontId="6"/>
  </si>
  <si>
    <t>49 DAYS</t>
    <phoneticPr fontId="6"/>
  </si>
  <si>
    <r>
      <t xml:space="preserve">神奈川県横浜市中区本牧埠頭6番地本牧A突堤3号棟
</t>
    </r>
    <r>
      <rPr>
        <b/>
        <sz val="24"/>
        <color theme="1"/>
        <rFont val="Meiryo UI"/>
        <family val="3"/>
        <charset val="128"/>
      </rPr>
      <t>　　　NACCS: （内貨搬入時BIC先：2EDZ3　 外貨搬入時BOC先：2EJ23）</t>
    </r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rPh sb="14" eb="16">
      <t>バンチ</t>
    </rPh>
    <rPh sb="16" eb="18">
      <t>ホンモク</t>
    </rPh>
    <rPh sb="19" eb="21">
      <t>トッテイ</t>
    </rPh>
    <rPh sb="22" eb="24">
      <t>ゴウトウ</t>
    </rPh>
    <phoneticPr fontId="6"/>
  </si>
  <si>
    <t>SL</t>
    <phoneticPr fontId="3"/>
  </si>
  <si>
    <t>東京 CFS</t>
    <rPh sb="0" eb="2">
      <t>トウキョウ</t>
    </rPh>
    <phoneticPr fontId="6"/>
  </si>
  <si>
    <t>横浜 CFS</t>
    <phoneticPr fontId="6"/>
  </si>
  <si>
    <t>AS CARLOTTA</t>
  </si>
  <si>
    <t>JVL (TYO)</t>
  </si>
  <si>
    <t>TOKYO</t>
  </si>
  <si>
    <t>HAMBURG</t>
  </si>
  <si>
    <t>528W</t>
  </si>
  <si>
    <t>2026/04/20 (月)</t>
  </si>
  <si>
    <t>2026/04/23 (木)</t>
  </si>
  <si>
    <t>2026/04/25 (土)</t>
  </si>
  <si>
    <t>2026/06/13 (土)</t>
  </si>
  <si>
    <t>2026/06/13 (土) ～ 2026/06/13 (土)</t>
  </si>
  <si>
    <t>「今後CFS CUT日は変更となる可能性があります。変更する場合は事前にお知らせいたします。」*太田(群馬）CFS 受け：BKG CUT 4/10, CFS CUTは 4/15AM</t>
  </si>
  <si>
    <t>008W</t>
  </si>
  <si>
    <t>2026/04/24 (金)</t>
  </si>
  <si>
    <t>2026/04/30 (木)</t>
  </si>
  <si>
    <t>2026/05/02 (土)</t>
  </si>
  <si>
    <t>2026/06/20 (土)</t>
  </si>
  <si>
    <t>2026/06/20 (土) ～ 2026/06/20 (土)</t>
  </si>
  <si>
    <t>「今後CFS CUT日は変更となる可能性があります。変更する場合は事前にお知らせいたします。」「国内消防法該当品受託不可」*太田(群馬）CFS 受け：BKG CUT 4/17, CFS CUTは 4/22AM // (3/23) 本船/Voy NO.変更</t>
  </si>
  <si>
    <t>530W</t>
  </si>
  <si>
    <t>2026/05/11 (月)</t>
  </si>
  <si>
    <t>2026/05/14 (木)</t>
  </si>
  <si>
    <t>2026/05/16 (土)</t>
  </si>
  <si>
    <t>2026/07/04 (土)</t>
  </si>
  <si>
    <t>2026/07/04 (土) ～ 2026/07/04 (土)</t>
  </si>
  <si>
    <t>010W</t>
  </si>
  <si>
    <t>2026/05/18 (月)</t>
  </si>
  <si>
    <t>2026/05/21 (木)</t>
  </si>
  <si>
    <t>2026/05/23 (土)</t>
  </si>
  <si>
    <t>2026/07/11 (土)</t>
  </si>
  <si>
    <t>2026/07/11 (土) ～ 2026/07/11 (土)</t>
  </si>
  <si>
    <t>太田(群馬）CFS 受け：BKG CUT 5/08, CFS CUTは 5/13AM　「国内消防法該当品受託不可」</t>
  </si>
  <si>
    <t>ADDISON</t>
  </si>
  <si>
    <t>058W</t>
  </si>
  <si>
    <t>2026/05/25 (月)</t>
  </si>
  <si>
    <t>2026/05/28 (木)</t>
  </si>
  <si>
    <t>2026/05/30 (土)</t>
  </si>
  <si>
    <t>2026/07/18 (土)</t>
  </si>
  <si>
    <t>2026/07/18 (土) ～ 2026/07/18 (土)</t>
  </si>
  <si>
    <t>太田(群馬）CFS 受け：BKG CUT 5/15, CFS CUTは 5/20AM　「国内消防法該当受託不可」</t>
  </si>
  <si>
    <t>※AS CARLOTTA</t>
    <phoneticPr fontId="3"/>
  </si>
  <si>
    <t>★※ONE CLARA</t>
    <phoneticPr fontId="3"/>
  </si>
  <si>
    <t>ONE CLARA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</si>
</sst>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color theme="1"/>
      <name val="Meiryo UI"/>
      <family val="3"/>
      <charset val="128"/>
    </font>
    <font>
      <sz val="10"/>
      <name val="Arial"/>
      <family val="2"/>
    </font>
    <font>
      <b/>
      <sz val="24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b/>
      <sz val="22"/>
      <name val="Meiryo UI"/>
      <family val="3"/>
      <charset val="128"/>
    </font>
    <font>
      <b/>
      <sz val="30"/>
      <color rgb="FFFF0000"/>
      <name val="Meiryo UI"/>
      <family val="3"/>
      <charset val="128"/>
    </font>
    <font>
      <b/>
      <sz val="3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7.5"/>
      <color rgb="FF000000"/>
      <name val="Meiryo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double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/>
    <xf numFmtId="0" fontId="1" fillId="0" borderId="0"/>
    <xf numFmtId="0" fontId="25" fillId="0" borderId="0"/>
    <xf numFmtId="0" fontId="1" fillId="0" borderId="0">
      <alignment vertical="center"/>
    </xf>
    <xf numFmtId="0" fontId="23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6" fillId="0" borderId="0"/>
    <xf numFmtId="0" fontId="36" fillId="0" borderId="0"/>
  </cellStyleXfs>
  <cellXfs count="15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Fill="1" applyAlignment="1"/>
    <xf numFmtId="0" fontId="14" fillId="0" borderId="0" xfId="1" applyFont="1" applyAlignment="1"/>
    <xf numFmtId="0" fontId="15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2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2" fillId="0" borderId="9" xfId="1" applyFont="1" applyBorder="1" applyAlignment="1">
      <alignment horizontal="center" vertical="center"/>
    </xf>
    <xf numFmtId="0" fontId="22" fillId="0" borderId="5" xfId="1" applyFont="1" applyBorder="1" applyAlignment="1">
      <alignment vertical="center"/>
    </xf>
    <xf numFmtId="176" fontId="9" fillId="0" borderId="0" xfId="1" applyNumberFormat="1" applyFont="1" applyFill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10" fillId="0" borderId="0" xfId="1" applyFont="1" applyBorder="1" applyAlignment="1">
      <alignment horizontal="right" vertical="center"/>
    </xf>
    <xf numFmtId="0" fontId="29" fillId="0" borderId="15" xfId="1" applyFont="1" applyBorder="1" applyAlignment="1">
      <alignment vertical="center"/>
    </xf>
    <xf numFmtId="0" fontId="28" fillId="0" borderId="16" xfId="1" applyFont="1" applyBorder="1" applyAlignment="1">
      <alignment horizontal="right" vertical="center"/>
    </xf>
    <xf numFmtId="0" fontId="29" fillId="0" borderId="7" xfId="1" applyFont="1" applyBorder="1" applyAlignment="1">
      <alignment horizontal="left" vertical="center"/>
    </xf>
    <xf numFmtId="0" fontId="29" fillId="0" borderId="8" xfId="1" applyFont="1" applyBorder="1" applyAlignment="1">
      <alignment vertical="center" wrapText="1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>
      <alignment horizontal="left" vertical="center"/>
    </xf>
    <xf numFmtId="0" fontId="30" fillId="0" borderId="8" xfId="1" applyFont="1" applyBorder="1" applyAlignment="1">
      <alignment horizontal="right" vertical="center"/>
    </xf>
    <xf numFmtId="0" fontId="29" fillId="0" borderId="5" xfId="1" applyFont="1" applyBorder="1" applyAlignment="1">
      <alignment horizontal="left" vertical="center"/>
    </xf>
    <xf numFmtId="0" fontId="29" fillId="0" borderId="6" xfId="1" applyFont="1" applyBorder="1" applyAlignment="1">
      <alignment vertical="center"/>
    </xf>
    <xf numFmtId="49" fontId="32" fillId="0" borderId="0" xfId="12" quotePrefix="1" applyNumberFormat="1" applyFont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2" fillId="0" borderId="0" xfId="1" applyFont="1" applyFill="1" applyBorder="1" applyAlignment="1">
      <alignment horizontal="left" vertical="center" indent="1"/>
    </xf>
    <xf numFmtId="178" fontId="32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2" fillId="3" borderId="21" xfId="1" applyNumberFormat="1" applyFont="1" applyFill="1" applyBorder="1" applyAlignment="1">
      <alignment vertical="center"/>
    </xf>
    <xf numFmtId="0" fontId="33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2" fillId="0" borderId="18" xfId="1" applyFont="1" applyFill="1" applyBorder="1" applyAlignment="1">
      <alignment horizontal="left" vertical="center" indent="1"/>
    </xf>
    <xf numFmtId="178" fontId="32" fillId="0" borderId="19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32" fillId="0" borderId="40" xfId="1" applyFont="1" applyFill="1" applyBorder="1" applyAlignment="1">
      <alignment horizontal="left" vertical="center" indent="1"/>
    </xf>
    <xf numFmtId="178" fontId="32" fillId="0" borderId="22" xfId="1" applyNumberFormat="1" applyFont="1" applyFill="1" applyBorder="1" applyAlignment="1" applyProtection="1">
      <alignment horizontal="center" vertical="center"/>
      <protection locked="0"/>
    </xf>
    <xf numFmtId="178" fontId="32" fillId="0" borderId="23" xfId="1" applyNumberFormat="1" applyFont="1" applyFill="1" applyBorder="1" applyAlignment="1" applyProtection="1">
      <alignment horizontal="center" vertical="center"/>
      <protection locked="0"/>
    </xf>
    <xf numFmtId="0" fontId="34" fillId="0" borderId="0" xfId="1" applyFont="1" applyFill="1" applyBorder="1" applyAlignment="1">
      <alignment horizontal="left" vertical="center" indent="1"/>
    </xf>
    <xf numFmtId="0" fontId="9" fillId="0" borderId="0" xfId="2" applyFont="1" applyBorder="1" applyAlignment="1">
      <alignment horizontal="center" vertical="center"/>
    </xf>
    <xf numFmtId="178" fontId="32" fillId="0" borderId="20" xfId="1" applyNumberFormat="1" applyFont="1" applyFill="1" applyBorder="1" applyAlignment="1" applyProtection="1">
      <alignment horizontal="center" vertical="center"/>
      <protection locked="0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>
      <alignment horizontal="left" vertical="center"/>
    </xf>
    <xf numFmtId="0" fontId="30" fillId="0" borderId="6" xfId="1" applyFont="1" applyBorder="1" applyAlignment="1">
      <alignment horizontal="right" vertical="center"/>
    </xf>
    <xf numFmtId="0" fontId="26" fillId="0" borderId="0" xfId="1" applyFont="1" applyBorder="1" applyAlignment="1">
      <alignment horizontal="center" vertical="center" wrapText="1"/>
    </xf>
    <xf numFmtId="0" fontId="29" fillId="0" borderId="4" xfId="1" applyFont="1" applyBorder="1" applyAlignment="1">
      <alignment vertical="center"/>
    </xf>
    <xf numFmtId="0" fontId="28" fillId="0" borderId="4" xfId="1" applyFont="1" applyBorder="1" applyAlignment="1">
      <alignment horizontal="right" vertical="center"/>
    </xf>
    <xf numFmtId="0" fontId="26" fillId="0" borderId="4" xfId="1" applyFont="1" applyBorder="1" applyAlignment="1">
      <alignment horizontal="center" vertical="center" wrapText="1"/>
    </xf>
    <xf numFmtId="0" fontId="37" fillId="0" borderId="43" xfId="14" applyFont="1" applyBorder="1" applyAlignment="1">
      <alignment vertical="center" wrapText="1" readingOrder="1"/>
    </xf>
    <xf numFmtId="0" fontId="32" fillId="0" borderId="52" xfId="1" applyFont="1" applyFill="1" applyBorder="1" applyAlignment="1">
      <alignment horizontal="left" vertical="center" indent="1"/>
    </xf>
    <xf numFmtId="0" fontId="32" fillId="0" borderId="53" xfId="1" applyFont="1" applyFill="1" applyBorder="1" applyAlignment="1">
      <alignment horizontal="center" vertical="center"/>
    </xf>
    <xf numFmtId="178" fontId="32" fillId="0" borderId="53" xfId="1" applyNumberFormat="1" applyFont="1" applyFill="1" applyBorder="1" applyAlignment="1" applyProtection="1">
      <alignment horizontal="center" vertical="center"/>
      <protection locked="0"/>
    </xf>
    <xf numFmtId="178" fontId="32" fillId="0" borderId="54" xfId="1" applyNumberFormat="1" applyFont="1" applyFill="1" applyBorder="1" applyAlignment="1" applyProtection="1">
      <alignment horizontal="center" vertical="center"/>
      <protection locked="0"/>
    </xf>
    <xf numFmtId="0" fontId="32" fillId="0" borderId="19" xfId="1" applyFont="1" applyFill="1" applyBorder="1" applyAlignment="1">
      <alignment horizontal="center" vertical="center"/>
    </xf>
    <xf numFmtId="178" fontId="35" fillId="0" borderId="19" xfId="1" applyNumberFormat="1" applyFont="1" applyFill="1" applyBorder="1" applyAlignment="1" applyProtection="1">
      <alignment horizontal="center" vertical="center"/>
      <protection locked="0"/>
    </xf>
    <xf numFmtId="0" fontId="32" fillId="0" borderId="22" xfId="1" applyFont="1" applyFill="1" applyBorder="1" applyAlignment="1">
      <alignment horizontal="center" vertical="center"/>
    </xf>
    <xf numFmtId="0" fontId="37" fillId="0" borderId="42" xfId="14" applyFont="1" applyBorder="1" applyAlignment="1">
      <alignment vertical="center" wrapText="1" readingOrder="1"/>
    </xf>
    <xf numFmtId="0" fontId="36" fillId="0" borderId="41" xfId="14" applyFont="1" applyBorder="1" applyAlignment="1">
      <alignment vertical="top" wrapText="1"/>
    </xf>
    <xf numFmtId="0" fontId="37" fillId="0" borderId="43" xfId="14" applyFont="1" applyBorder="1" applyAlignment="1">
      <alignment vertical="center" wrapText="1" readingOrder="1"/>
    </xf>
    <xf numFmtId="0" fontId="37" fillId="0" borderId="45" xfId="14" applyFont="1" applyBorder="1" applyAlignment="1">
      <alignment vertical="center" wrapText="1" readingOrder="1"/>
    </xf>
    <xf numFmtId="0" fontId="37" fillId="0" borderId="44" xfId="14" applyFont="1" applyBorder="1" applyAlignment="1">
      <alignment vertical="center" wrapText="1" readingOrder="1"/>
    </xf>
    <xf numFmtId="0" fontId="37" fillId="0" borderId="46" xfId="14" applyFont="1" applyBorder="1" applyAlignment="1">
      <alignment vertical="center" wrapText="1" readingOrder="1"/>
    </xf>
    <xf numFmtId="0" fontId="36" fillId="0" borderId="47" xfId="14" applyFont="1" applyBorder="1" applyAlignment="1">
      <alignment vertical="top" wrapText="1"/>
    </xf>
    <xf numFmtId="0" fontId="36" fillId="0" borderId="48" xfId="14" applyFont="1" applyBorder="1" applyAlignment="1">
      <alignment vertical="top" wrapText="1"/>
    </xf>
    <xf numFmtId="0" fontId="37" fillId="0" borderId="49" xfId="14" applyFont="1" applyBorder="1" applyAlignment="1">
      <alignment vertical="center" wrapText="1" readingOrder="1"/>
    </xf>
    <xf numFmtId="0" fontId="36" fillId="0" borderId="50" xfId="14" applyFont="1" applyBorder="1" applyAlignment="1">
      <alignment vertical="top" wrapText="1"/>
    </xf>
    <xf numFmtId="0" fontId="36" fillId="0" borderId="51" xfId="14" applyFont="1" applyBorder="1" applyAlignment="1">
      <alignment vertical="top" wrapText="1"/>
    </xf>
    <xf numFmtId="0" fontId="9" fillId="0" borderId="0" xfId="2" applyFont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center" vertical="center" wrapText="1"/>
      <protection locked="0"/>
    </xf>
    <xf numFmtId="0" fontId="29" fillId="0" borderId="4" xfId="1" applyFont="1" applyBorder="1" applyAlignment="1">
      <alignment horizontal="left" vertical="center" wrapText="1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17" fillId="3" borderId="32" xfId="1" applyNumberFormat="1" applyFont="1" applyFill="1" applyBorder="1" applyAlignment="1">
      <alignment horizontal="center" vertical="center"/>
    </xf>
    <xf numFmtId="0" fontId="17" fillId="3" borderId="37" xfId="1" applyNumberFormat="1" applyFont="1" applyFill="1" applyBorder="1" applyAlignment="1">
      <alignment horizontal="center" vertical="center"/>
    </xf>
    <xf numFmtId="0" fontId="17" fillId="3" borderId="34" xfId="1" applyNumberFormat="1" applyFont="1" applyFill="1" applyBorder="1" applyAlignment="1">
      <alignment horizontal="center" vertical="center"/>
    </xf>
    <xf numFmtId="0" fontId="17" fillId="3" borderId="38" xfId="1" applyNumberFormat="1" applyFont="1" applyFill="1" applyBorder="1" applyAlignment="1">
      <alignment horizontal="center" vertical="center"/>
    </xf>
    <xf numFmtId="0" fontId="17" fillId="3" borderId="35" xfId="1" applyNumberFormat="1" applyFont="1" applyFill="1" applyBorder="1" applyAlignment="1">
      <alignment horizontal="center" vertical="center"/>
    </xf>
    <xf numFmtId="0" fontId="17" fillId="3" borderId="39" xfId="1" applyNumberFormat="1" applyFont="1" applyFill="1" applyBorder="1" applyAlignment="1">
      <alignment horizontal="center" vertical="center"/>
    </xf>
    <xf numFmtId="0" fontId="18" fillId="3" borderId="32" xfId="1" applyFont="1" applyFill="1" applyBorder="1" applyAlignment="1">
      <alignment horizontal="center" vertical="center"/>
    </xf>
    <xf numFmtId="0" fontId="18" fillId="3" borderId="33" xfId="1" applyFont="1" applyFill="1" applyBorder="1" applyAlignment="1">
      <alignment horizontal="center" vertical="center"/>
    </xf>
    <xf numFmtId="0" fontId="18" fillId="3" borderId="34" xfId="1" applyFont="1" applyFill="1" applyBorder="1" applyAlignment="1">
      <alignment horizontal="center" vertical="center"/>
    </xf>
    <xf numFmtId="0" fontId="18" fillId="3" borderId="6" xfId="1" applyFont="1" applyFill="1" applyBorder="1" applyAlignment="1">
      <alignment horizontal="center" vertical="center"/>
    </xf>
    <xf numFmtId="0" fontId="18" fillId="3" borderId="35" xfId="1" applyFont="1" applyFill="1" applyBorder="1" applyAlignment="1">
      <alignment horizontal="center" vertical="center"/>
    </xf>
    <xf numFmtId="0" fontId="18" fillId="3" borderId="36" xfId="1" applyFont="1" applyFill="1" applyBorder="1" applyAlignment="1">
      <alignment horizontal="center" vertical="center"/>
    </xf>
    <xf numFmtId="0" fontId="19" fillId="3" borderId="32" xfId="1" applyFont="1" applyFill="1" applyBorder="1" applyAlignment="1">
      <alignment horizontal="center" vertical="center"/>
    </xf>
    <xf numFmtId="0" fontId="19" fillId="3" borderId="33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6" fillId="3" borderId="30" xfId="1" applyNumberFormat="1" applyFont="1" applyFill="1" applyBorder="1" applyAlignment="1">
      <alignment horizontal="center" vertical="center" wrapText="1"/>
    </xf>
    <xf numFmtId="0" fontId="16" fillId="3" borderId="31" xfId="1" applyNumberFormat="1" applyFont="1" applyFill="1" applyBorder="1" applyAlignment="1">
      <alignment horizontal="center" vertical="center" wrapText="1"/>
    </xf>
    <xf numFmtId="0" fontId="16" fillId="3" borderId="28" xfId="1" applyNumberFormat="1" applyFont="1" applyFill="1" applyBorder="1" applyAlignment="1">
      <alignment horizontal="center" vertical="center"/>
    </xf>
    <xf numFmtId="0" fontId="16" fillId="3" borderId="29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27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center" vertical="center"/>
    </xf>
    <xf numFmtId="0" fontId="16" fillId="3" borderId="24" xfId="1" applyFont="1" applyFill="1" applyBorder="1" applyAlignment="1">
      <alignment horizontal="center" vertical="center"/>
    </xf>
    <xf numFmtId="0" fontId="16" fillId="3" borderId="26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177" fontId="22" fillId="3" borderId="32" xfId="1" applyNumberFormat="1" applyFont="1" applyFill="1" applyBorder="1" applyAlignment="1">
      <alignment horizontal="center" vertical="center"/>
    </xf>
    <xf numFmtId="177" fontId="22" fillId="3" borderId="37" xfId="1" applyNumberFormat="1" applyFont="1" applyFill="1" applyBorder="1" applyAlignment="1">
      <alignment horizontal="center" vertical="center"/>
    </xf>
    <xf numFmtId="177" fontId="10" fillId="3" borderId="32" xfId="1" applyNumberFormat="1" applyFont="1" applyFill="1" applyBorder="1" applyAlignment="1">
      <alignment horizontal="center" vertical="center"/>
    </xf>
    <xf numFmtId="177" fontId="10" fillId="3" borderId="37" xfId="1" applyNumberFormat="1" applyFont="1" applyFill="1" applyBorder="1" applyAlignment="1">
      <alignment horizontal="center" vertical="center"/>
    </xf>
    <xf numFmtId="0" fontId="17" fillId="3" borderId="32" xfId="1" applyNumberFormat="1" applyFont="1" applyFill="1" applyBorder="1" applyAlignment="1">
      <alignment horizontal="center" vertical="center" wrapText="1"/>
    </xf>
    <xf numFmtId="0" fontId="17" fillId="3" borderId="37" xfId="1" applyNumberFormat="1" applyFont="1" applyFill="1" applyBorder="1" applyAlignment="1">
      <alignment horizontal="center" vertical="center" wrapText="1"/>
    </xf>
    <xf numFmtId="0" fontId="17" fillId="3" borderId="34" xfId="1" applyNumberFormat="1" applyFont="1" applyFill="1" applyBorder="1" applyAlignment="1">
      <alignment horizontal="center" vertical="center" wrapText="1"/>
    </xf>
    <xf numFmtId="0" fontId="17" fillId="3" borderId="38" xfId="1" applyNumberFormat="1" applyFont="1" applyFill="1" applyBorder="1" applyAlignment="1">
      <alignment horizontal="center" vertical="center" wrapText="1"/>
    </xf>
    <xf numFmtId="0" fontId="17" fillId="3" borderId="35" xfId="1" applyNumberFormat="1" applyFont="1" applyFill="1" applyBorder="1" applyAlignment="1">
      <alignment horizontal="center" vertical="center" wrapText="1"/>
    </xf>
    <xf numFmtId="0" fontId="17" fillId="3" borderId="39" xfId="1" applyNumberFormat="1" applyFont="1" applyFill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9" fillId="0" borderId="4" xfId="1" applyFont="1" applyBorder="1" applyAlignment="1">
      <alignment horizontal="center" vertical="center" wrapText="1"/>
    </xf>
    <xf numFmtId="0" fontId="29" fillId="0" borderId="4" xfId="1" applyFont="1" applyBorder="1" applyAlignment="1">
      <alignment horizontal="center" vertical="center"/>
    </xf>
    <xf numFmtId="0" fontId="29" fillId="0" borderId="14" xfId="1" applyFont="1" applyBorder="1" applyAlignment="1">
      <alignment horizontal="center" vertical="center" wrapText="1"/>
    </xf>
    <xf numFmtId="0" fontId="29" fillId="0" borderId="15" xfId="1" applyFont="1" applyBorder="1" applyAlignment="1">
      <alignment horizontal="center" vertical="center"/>
    </xf>
    <xf numFmtId="0" fontId="29" fillId="0" borderId="16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29" fillId="0" borderId="8" xfId="1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0" fontId="29" fillId="0" borderId="0" xfId="1" applyFont="1" applyBorder="1" applyAlignment="1">
      <alignment horizontal="left" vertical="center" wrapText="1"/>
    </xf>
    <xf numFmtId="0" fontId="29" fillId="0" borderId="14" xfId="1" applyFont="1" applyBorder="1" applyAlignment="1">
      <alignment horizontal="left" vertical="center" wrapText="1"/>
    </xf>
    <xf numFmtId="0" fontId="29" fillId="0" borderId="15" xfId="1" applyFont="1" applyBorder="1" applyAlignment="1">
      <alignment horizontal="left" vertical="center" wrapText="1"/>
    </xf>
    <xf numFmtId="0" fontId="29" fillId="0" borderId="2" xfId="1" applyFont="1" applyBorder="1" applyAlignment="1">
      <alignment horizontal="left" vertical="center" wrapText="1"/>
    </xf>
    <xf numFmtId="0" fontId="29" fillId="0" borderId="3" xfId="1" applyFont="1" applyBorder="1" applyAlignment="1">
      <alignment horizontal="left" vertical="center" wrapText="1"/>
    </xf>
  </cellXfs>
  <cellStyles count="15">
    <cellStyle name="Normal" xfId="14" xr:uid="{30E8FD09-2FCF-4090-A48C-058E6E283B5B}"/>
    <cellStyle name="Normal 2" xfId="3" xr:uid="{00000000-0005-0000-0000-000000000000}"/>
    <cellStyle name="標準" xfId="0" builtinId="0"/>
    <cellStyle name="標準 2" xfId="1" xr:uid="{00000000-0005-0000-0000-000002000000}"/>
    <cellStyle name="標準 2 2" xfId="4" xr:uid="{00000000-0005-0000-0000-000003000000}"/>
    <cellStyle name="標準 2 3" xfId="12" xr:uid="{00000000-0005-0000-0000-000004000000}"/>
    <cellStyle name="標準 3" xfId="5" xr:uid="{00000000-0005-0000-0000-000005000000}"/>
    <cellStyle name="標準 4" xfId="11" xr:uid="{00000000-0005-0000-0000-000006000000}"/>
    <cellStyle name="標準 5" xfId="13" xr:uid="{D7F7250A-B6D7-4898-9B89-83D46BB28785}"/>
    <cellStyle name="標準_Sheet1" xfId="2" xr:uid="{00000000-0005-0000-0000-000007000000}"/>
    <cellStyle name="콤마 [0]_HMMREQ~1" xfId="6" xr:uid="{00000000-0005-0000-0000-000008000000}"/>
    <cellStyle name="콤마_HMMREQ~1" xfId="7" xr:uid="{00000000-0005-0000-0000-000009000000}"/>
    <cellStyle name="통화 [0]_HMMREQ~1" xfId="8" xr:uid="{00000000-0005-0000-0000-00000A000000}"/>
    <cellStyle name="통화_HMMREQ~1" xfId="9" xr:uid="{00000000-0005-0000-0000-00000B000000}"/>
    <cellStyle name="표준_HMMREQ~1" xfId="10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227561</xdr:colOff>
      <xdr:row>3</xdr:row>
      <xdr:rowOff>382936</xdr:rowOff>
    </xdr:from>
    <xdr:to>
      <xdr:col>17</xdr:col>
      <xdr:colOff>793749</xdr:colOff>
      <xdr:row>12</xdr:row>
      <xdr:rowOff>369887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20311" y="3176936"/>
          <a:ext cx="4884188" cy="5892451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</xdr:row>
      <xdr:rowOff>6720</xdr:rowOff>
    </xdr:from>
    <xdr:to>
      <xdr:col>4</xdr:col>
      <xdr:colOff>79801</xdr:colOff>
      <xdr:row>3</xdr:row>
      <xdr:rowOff>25570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" y="1873620"/>
          <a:ext cx="9928650" cy="923725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Hamburg,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Germany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12</xdr:col>
      <xdr:colOff>1087437</xdr:colOff>
      <xdr:row>7</xdr:row>
      <xdr:rowOff>230187</xdr:rowOff>
    </xdr:from>
    <xdr:ext cx="4529137" cy="209073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5503187" y="5849937"/>
          <a:ext cx="4529137" cy="209073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312334"/>
        </a:xfrm>
        <a:prstGeom prst="rect">
          <a:avLst/>
        </a:prstGeom>
      </xdr:spPr>
    </xdr:pic>
    <xdr:clientData/>
  </xdr:twoCellAnchor>
  <xdr:twoCellAnchor editAs="absolute">
    <xdr:from>
      <xdr:col>12</xdr:col>
      <xdr:colOff>1169988</xdr:colOff>
      <xdr:row>13</xdr:row>
      <xdr:rowOff>293687</xdr:rowOff>
    </xdr:from>
    <xdr:to>
      <xdr:col>17</xdr:col>
      <xdr:colOff>690563</xdr:colOff>
      <xdr:row>25</xdr:row>
      <xdr:rowOff>395287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5585738" y="9913937"/>
          <a:ext cx="10315575" cy="119126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495300</xdr:colOff>
      <xdr:row>2</xdr:row>
      <xdr:rowOff>38100</xdr:rowOff>
    </xdr:from>
    <xdr:to>
      <xdr:col>13</xdr:col>
      <xdr:colOff>1259235</xdr:colOff>
      <xdr:row>2</xdr:row>
      <xdr:rowOff>723901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4384000" y="1905000"/>
          <a:ext cx="763935" cy="685801"/>
        </a:xfrm>
        <a:prstGeom prst="rect">
          <a:avLst/>
        </a:prstGeom>
      </xdr:spPr>
    </xdr:pic>
    <xdr:clientData/>
  </xdr:twoCellAnchor>
  <xdr:twoCellAnchor>
    <xdr:from>
      <xdr:col>6</xdr:col>
      <xdr:colOff>474665</xdr:colOff>
      <xdr:row>14</xdr:row>
      <xdr:rowOff>896936</xdr:rowOff>
    </xdr:from>
    <xdr:to>
      <xdr:col>12</xdr:col>
      <xdr:colOff>547687</xdr:colOff>
      <xdr:row>18</xdr:row>
      <xdr:rowOff>380998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6222665" y="11437936"/>
          <a:ext cx="8740772" cy="3167062"/>
          <a:chOff x="24365393" y="2611028"/>
          <a:chExt cx="9302750" cy="4825470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4365393" y="2611028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5399950" y="3848748"/>
            <a:ext cx="7485325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U31"/>
  <sheetViews>
    <sheetView tabSelected="1" view="pageBreakPreview" zoomScale="30" zoomScaleNormal="40" zoomScaleSheetLayoutView="30" zoomScalePageLayoutView="25" workbookViewId="0">
      <selection activeCell="C17" sqref="C17"/>
    </sheetView>
  </sheetViews>
  <sheetFormatPr defaultRowHeight="13.5" x14ac:dyDescent="0.15"/>
  <cols>
    <col min="1" max="1" width="79" customWidth="1"/>
    <col min="2" max="2" width="50" customWidth="1"/>
    <col min="3" max="3" width="27.125" customWidth="1"/>
    <col min="4" max="4" width="10.875" customWidth="1"/>
    <col min="5" max="5" width="28.625" customWidth="1"/>
    <col min="6" max="6" width="10.875" customWidth="1"/>
    <col min="7" max="7" width="27.125" customWidth="1"/>
    <col min="8" max="8" width="10.875" customWidth="1"/>
    <col min="9" max="9" width="27.125" customWidth="1"/>
    <col min="10" max="10" width="10.875" customWidth="1"/>
    <col min="11" max="11" width="27.125" customWidth="1"/>
    <col min="12" max="12" width="10.875" customWidth="1"/>
    <col min="13" max="17" width="28.125" customWidth="1"/>
    <col min="18" max="18" width="21.5" customWidth="1"/>
    <col min="19" max="19" width="16.875" customWidth="1"/>
    <col min="20" max="20" width="18.125" customWidth="1"/>
    <col min="21" max="21" width="9.25" customWidth="1"/>
    <col min="22" max="22" width="26.875" hidden="1" customWidth="1"/>
    <col min="23" max="23" width="8.125" hidden="1" customWidth="1"/>
    <col min="24" max="24" width="15.875" hidden="1" customWidth="1"/>
    <col min="25" max="47" width="9" hidden="1" customWidth="1"/>
    <col min="48" max="48" width="9" customWidth="1"/>
  </cols>
  <sheetData>
    <row r="1" spans="1:47" s="6" customFormat="1" ht="98.25" customHeight="1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3" t="s">
        <v>17</v>
      </c>
      <c r="N1" s="103"/>
      <c r="O1" s="103"/>
      <c r="P1" s="103"/>
      <c r="Q1" s="103"/>
      <c r="R1" s="3"/>
      <c r="S1" s="4"/>
      <c r="T1" s="5"/>
      <c r="U1" s="5"/>
      <c r="V1" s="5"/>
    </row>
    <row r="2" spans="1:47" s="6" customFormat="1" ht="48.75" customHeight="1" x14ac:dyDescent="0.25">
      <c r="T2" s="7"/>
    </row>
    <row r="3" spans="1:47" s="10" customFormat="1" ht="71.25" customHeight="1" x14ac:dyDescent="0.35">
      <c r="A3" s="105"/>
      <c r="B3" s="105"/>
      <c r="C3" s="105"/>
      <c r="D3" s="8"/>
      <c r="E3" s="9"/>
      <c r="F3" s="9"/>
      <c r="I3" s="9"/>
      <c r="J3" s="9"/>
      <c r="K3" s="9"/>
      <c r="L3" s="9"/>
      <c r="O3" s="22" t="s">
        <v>0</v>
      </c>
      <c r="P3" s="104">
        <v>46127</v>
      </c>
      <c r="Q3" s="104"/>
      <c r="R3" s="50" t="s">
        <v>26</v>
      </c>
    </row>
    <row r="4" spans="1:47" s="10" customFormat="1" ht="71.25" customHeight="1" x14ac:dyDescent="0.3">
      <c r="A4" s="11" t="s">
        <v>1</v>
      </c>
      <c r="B4" s="8"/>
      <c r="C4" s="8"/>
      <c r="D4" s="8"/>
      <c r="I4" s="8"/>
      <c r="J4" s="12"/>
      <c r="K4" s="104"/>
      <c r="L4" s="104"/>
      <c r="M4" s="20"/>
    </row>
    <row r="5" spans="1:47" s="13" customFormat="1" ht="48.75" customHeight="1" x14ac:dyDescent="0.15">
      <c r="A5" s="106" t="s">
        <v>2</v>
      </c>
      <c r="B5" s="108" t="s">
        <v>3</v>
      </c>
      <c r="C5" s="110" t="s">
        <v>4</v>
      </c>
      <c r="D5" s="111"/>
      <c r="E5" s="111"/>
      <c r="F5" s="112"/>
      <c r="G5" s="113" t="s">
        <v>11</v>
      </c>
      <c r="H5" s="114"/>
      <c r="I5" s="110" t="s">
        <v>5</v>
      </c>
      <c r="J5" s="112"/>
      <c r="K5" s="113" t="s">
        <v>11</v>
      </c>
      <c r="L5" s="115"/>
      <c r="O5" s="14"/>
      <c r="P5" s="14"/>
      <c r="Q5" s="84"/>
      <c r="R5" s="84"/>
    </row>
    <row r="6" spans="1:47" s="13" customFormat="1" ht="48.75" customHeight="1" x14ac:dyDescent="0.15">
      <c r="A6" s="107"/>
      <c r="B6" s="109"/>
      <c r="C6" s="89" t="s">
        <v>6</v>
      </c>
      <c r="D6" s="90"/>
      <c r="E6" s="89" t="s">
        <v>7</v>
      </c>
      <c r="F6" s="90"/>
      <c r="G6" s="89" t="s">
        <v>7</v>
      </c>
      <c r="H6" s="90"/>
      <c r="I6" s="120" t="s">
        <v>15</v>
      </c>
      <c r="J6" s="121"/>
      <c r="K6" s="95" t="s">
        <v>14</v>
      </c>
      <c r="L6" s="96"/>
      <c r="O6" s="15"/>
      <c r="P6" s="14"/>
      <c r="Q6" s="84"/>
      <c r="R6" s="84"/>
    </row>
    <row r="7" spans="1:47" s="13" customFormat="1" ht="25.5" customHeight="1" x14ac:dyDescent="0.15">
      <c r="A7" s="107"/>
      <c r="B7" s="109"/>
      <c r="C7" s="91"/>
      <c r="D7" s="92"/>
      <c r="E7" s="91"/>
      <c r="F7" s="92"/>
      <c r="G7" s="91"/>
      <c r="H7" s="92"/>
      <c r="I7" s="122"/>
      <c r="J7" s="123"/>
      <c r="K7" s="97"/>
      <c r="L7" s="98"/>
      <c r="O7" s="14"/>
      <c r="P7" s="14"/>
      <c r="Q7" s="84"/>
      <c r="R7" s="84"/>
    </row>
    <row r="8" spans="1:47" s="13" customFormat="1" ht="48.75" hidden="1" customHeight="1" x14ac:dyDescent="0.15">
      <c r="A8" s="107"/>
      <c r="B8" s="109"/>
      <c r="C8" s="93"/>
      <c r="D8" s="94"/>
      <c r="E8" s="93"/>
      <c r="F8" s="94"/>
      <c r="G8" s="93"/>
      <c r="H8" s="94"/>
      <c r="I8" s="124"/>
      <c r="J8" s="125"/>
      <c r="K8" s="99"/>
      <c r="L8" s="100"/>
      <c r="O8" s="14"/>
      <c r="P8" s="14"/>
      <c r="Q8" s="14"/>
      <c r="R8" s="14"/>
    </row>
    <row r="9" spans="1:47" s="13" customFormat="1" ht="48.75" customHeight="1" x14ac:dyDescent="0.15">
      <c r="A9" s="107"/>
      <c r="B9" s="109"/>
      <c r="C9" s="41"/>
      <c r="D9" s="41"/>
      <c r="E9" s="41"/>
      <c r="F9" s="41"/>
      <c r="G9" s="116"/>
      <c r="H9" s="117"/>
      <c r="I9" s="118" t="s">
        <v>12</v>
      </c>
      <c r="J9" s="119"/>
      <c r="K9" s="101" t="s">
        <v>24</v>
      </c>
      <c r="L9" s="102"/>
      <c r="O9" s="14"/>
      <c r="P9" s="14"/>
      <c r="Q9" s="84"/>
      <c r="R9" s="84"/>
    </row>
    <row r="10" spans="1:47" s="13" customFormat="1" ht="71.25" customHeight="1" x14ac:dyDescent="0.15">
      <c r="A10" s="66" t="str">
        <f>V10</f>
        <v>※AS CARLOTTA</v>
      </c>
      <c r="B10" s="67" t="str">
        <f>V11</f>
        <v>528W</v>
      </c>
      <c r="C10" s="68">
        <f>E10</f>
        <v>46132</v>
      </c>
      <c r="D10" s="68" t="str">
        <f>TEXT(C10,"aaa")</f>
        <v>月</v>
      </c>
      <c r="E10" s="68">
        <f>+I10-5</f>
        <v>46132</v>
      </c>
      <c r="F10" s="68" t="str">
        <f>TEXT(E10,"aaa")</f>
        <v>月</v>
      </c>
      <c r="G10" s="68">
        <f>+I10-2</f>
        <v>46135</v>
      </c>
      <c r="H10" s="68" t="str">
        <f>TEXT(G10,"aaa")</f>
        <v>木</v>
      </c>
      <c r="I10" s="68">
        <v>46137</v>
      </c>
      <c r="J10" s="68" t="str">
        <f>TEXT(I10,"aaa")</f>
        <v>土</v>
      </c>
      <c r="K10" s="68">
        <f>+I10+49</f>
        <v>46186</v>
      </c>
      <c r="L10" s="69" t="str">
        <f>TEXT(K10,"aaa")</f>
        <v>土</v>
      </c>
      <c r="O10" s="40"/>
      <c r="P10" s="40"/>
      <c r="Q10" s="40"/>
      <c r="R10" s="40"/>
      <c r="V10" s="73" t="s">
        <v>68</v>
      </c>
      <c r="W10" s="74"/>
      <c r="X10" s="74"/>
      <c r="Y10" s="74"/>
      <c r="Z10" s="74"/>
      <c r="AA10" s="74"/>
      <c r="AB10" s="74"/>
      <c r="AC10" s="74"/>
      <c r="AD10" s="75" t="s">
        <v>30</v>
      </c>
      <c r="AE10" s="74"/>
      <c r="AF10" s="74"/>
      <c r="AG10" s="74"/>
      <c r="AH10" s="75" t="s">
        <v>31</v>
      </c>
      <c r="AI10" s="74"/>
      <c r="AJ10" s="74"/>
      <c r="AK10" s="74"/>
      <c r="AL10" s="77" t="s">
        <v>32</v>
      </c>
      <c r="AM10" s="74"/>
      <c r="AN10" s="74"/>
      <c r="AO10" s="74"/>
      <c r="AP10" s="77" t="s">
        <v>32</v>
      </c>
      <c r="AQ10" s="74"/>
      <c r="AR10" s="74"/>
      <c r="AS10" s="77" t="s">
        <v>32</v>
      </c>
      <c r="AT10" s="74"/>
      <c r="AU10" s="74"/>
    </row>
    <row r="11" spans="1:47" s="13" customFormat="1" ht="71.25" customHeight="1" x14ac:dyDescent="0.15">
      <c r="A11" s="45" t="str">
        <f>V13</f>
        <v>★※ONE CLARA</v>
      </c>
      <c r="B11" s="70" t="str">
        <f>V14</f>
        <v>008W</v>
      </c>
      <c r="C11" s="71">
        <f>E11</f>
        <v>46136</v>
      </c>
      <c r="D11" s="71" t="str">
        <f>TEXT(C11,"aaa")</f>
        <v>金</v>
      </c>
      <c r="E11" s="71">
        <f>+I11-8</f>
        <v>46136</v>
      </c>
      <c r="F11" s="71" t="str">
        <f>TEXT(E11,"aaa")</f>
        <v>金</v>
      </c>
      <c r="G11" s="46">
        <f>+I11-2</f>
        <v>46142</v>
      </c>
      <c r="H11" s="46" t="str">
        <f>TEXT(G11,"aaa")</f>
        <v>木</v>
      </c>
      <c r="I11" s="46">
        <v>46144</v>
      </c>
      <c r="J11" s="46" t="str">
        <f>TEXT(I11,"aaa")</f>
        <v>土</v>
      </c>
      <c r="K11" s="46">
        <f>+I11+49</f>
        <v>46193</v>
      </c>
      <c r="L11" s="56" t="str">
        <f>TEXT(K11,"aaa")</f>
        <v>土</v>
      </c>
      <c r="O11" s="43"/>
      <c r="P11" s="43"/>
      <c r="Q11" s="43"/>
      <c r="R11" s="43"/>
      <c r="V11" s="73" t="s">
        <v>33</v>
      </c>
      <c r="W11" s="74"/>
      <c r="X11" s="74"/>
      <c r="Y11" s="74"/>
      <c r="Z11" s="74"/>
      <c r="AA11" s="74"/>
      <c r="AB11" s="74"/>
      <c r="AC11" s="74"/>
      <c r="AD11" s="75" t="s">
        <v>34</v>
      </c>
      <c r="AE11" s="74"/>
      <c r="AF11" s="74"/>
      <c r="AG11" s="74"/>
      <c r="AH11" s="65" t="s">
        <v>35</v>
      </c>
      <c r="AI11" s="76" t="s">
        <v>36</v>
      </c>
      <c r="AJ11" s="74"/>
      <c r="AK11" s="74"/>
      <c r="AL11" s="77" t="s">
        <v>37</v>
      </c>
      <c r="AM11" s="74"/>
      <c r="AN11" s="74"/>
      <c r="AO11" s="74"/>
      <c r="AP11" s="77" t="s">
        <v>37</v>
      </c>
      <c r="AQ11" s="74"/>
      <c r="AR11" s="74"/>
      <c r="AS11" s="77" t="s">
        <v>38</v>
      </c>
      <c r="AT11" s="74"/>
      <c r="AU11" s="74"/>
    </row>
    <row r="12" spans="1:47" s="13" customFormat="1" ht="71.25" customHeight="1" x14ac:dyDescent="0.15">
      <c r="A12" s="45" t="str">
        <f>V16</f>
        <v>AS CARLOTTA</v>
      </c>
      <c r="B12" s="70" t="str">
        <f>V17</f>
        <v>530W</v>
      </c>
      <c r="C12" s="46">
        <f>E12</f>
        <v>46153</v>
      </c>
      <c r="D12" s="46" t="str">
        <f>TEXT(C12,"aaa")</f>
        <v>月</v>
      </c>
      <c r="E12" s="46">
        <f>+I12-5</f>
        <v>46153</v>
      </c>
      <c r="F12" s="46" t="str">
        <f>TEXT(E12,"aaa")</f>
        <v>月</v>
      </c>
      <c r="G12" s="46">
        <f>+I12-2</f>
        <v>46156</v>
      </c>
      <c r="H12" s="46" t="str">
        <f>TEXT(G12,"aaa")</f>
        <v>木</v>
      </c>
      <c r="I12" s="46" t="str">
        <f>TEXT(SUBSTITUTE(AI17,"(土)",""),"m/d")</f>
        <v>5/16</v>
      </c>
      <c r="J12" s="46" t="str">
        <f>TEXT(I12,"aaa")</f>
        <v>土</v>
      </c>
      <c r="K12" s="46">
        <f>+I12+49</f>
        <v>46207</v>
      </c>
      <c r="L12" s="56" t="str">
        <f>TEXT(K12,"aaa")</f>
        <v>土</v>
      </c>
      <c r="O12" s="40"/>
      <c r="P12" s="40"/>
      <c r="Q12" s="40"/>
      <c r="R12" s="40"/>
      <c r="V12" s="78" t="s">
        <v>39</v>
      </c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80"/>
    </row>
    <row r="13" spans="1:47" s="13" customFormat="1" ht="71.25" customHeight="1" x14ac:dyDescent="0.15">
      <c r="A13" s="45" t="str">
        <f>V19</f>
        <v>ONE CLARA</v>
      </c>
      <c r="B13" s="70" t="str">
        <f>V20</f>
        <v>010W</v>
      </c>
      <c r="C13" s="46">
        <f>E13</f>
        <v>46160</v>
      </c>
      <c r="D13" s="46" t="str">
        <f>TEXT(C13,"aaa")</f>
        <v>月</v>
      </c>
      <c r="E13" s="46">
        <f>+I13-5</f>
        <v>46160</v>
      </c>
      <c r="F13" s="46" t="str">
        <f>TEXT(E13,"aaa")</f>
        <v>月</v>
      </c>
      <c r="G13" s="46">
        <f>+I13-2</f>
        <v>46163</v>
      </c>
      <c r="H13" s="46" t="str">
        <f>TEXT(G13,"aaa")</f>
        <v>木</v>
      </c>
      <c r="I13" s="46" t="str">
        <f>TEXT(SUBSTITUTE(AI20,"(土)",""),"m/d")</f>
        <v>5/23</v>
      </c>
      <c r="J13" s="46" t="str">
        <f>TEXT(I13,"aaa")</f>
        <v>土</v>
      </c>
      <c r="K13" s="46">
        <f>+I13+49</f>
        <v>46214</v>
      </c>
      <c r="L13" s="56" t="str">
        <f>TEXT(K13,"aaa")</f>
        <v>土</v>
      </c>
      <c r="O13" s="44"/>
      <c r="P13" s="44"/>
      <c r="Q13" s="44"/>
      <c r="R13" s="44"/>
      <c r="V13" s="73" t="s">
        <v>69</v>
      </c>
      <c r="W13" s="74"/>
      <c r="X13" s="74"/>
      <c r="Y13" s="74"/>
      <c r="Z13" s="74"/>
      <c r="AA13" s="74"/>
      <c r="AB13" s="74"/>
      <c r="AC13" s="74"/>
      <c r="AD13" s="75" t="s">
        <v>30</v>
      </c>
      <c r="AE13" s="74"/>
      <c r="AF13" s="74"/>
      <c r="AG13" s="74"/>
      <c r="AH13" s="75" t="s">
        <v>31</v>
      </c>
      <c r="AI13" s="74"/>
      <c r="AJ13" s="74"/>
      <c r="AK13" s="74"/>
      <c r="AL13" s="77" t="s">
        <v>32</v>
      </c>
      <c r="AM13" s="74"/>
      <c r="AN13" s="74"/>
      <c r="AO13" s="74"/>
      <c r="AP13" s="77" t="s">
        <v>32</v>
      </c>
      <c r="AQ13" s="74"/>
      <c r="AR13" s="74"/>
      <c r="AS13" s="77" t="s">
        <v>32</v>
      </c>
      <c r="AT13" s="74"/>
      <c r="AU13" s="74"/>
    </row>
    <row r="14" spans="1:47" s="13" customFormat="1" ht="71.25" customHeight="1" x14ac:dyDescent="0.15">
      <c r="A14" s="51" t="str">
        <f>V22</f>
        <v>ADDISON</v>
      </c>
      <c r="B14" s="72" t="str">
        <f>V23</f>
        <v>058W</v>
      </c>
      <c r="C14" s="52">
        <f>E14</f>
        <v>46167</v>
      </c>
      <c r="D14" s="52" t="str">
        <f>TEXT(C14,"aaa")</f>
        <v>月</v>
      </c>
      <c r="E14" s="52">
        <f>+I14-5</f>
        <v>46167</v>
      </c>
      <c r="F14" s="52" t="str">
        <f>TEXT(E14,"aaa")</f>
        <v>月</v>
      </c>
      <c r="G14" s="52">
        <f>+I14-2</f>
        <v>46170</v>
      </c>
      <c r="H14" s="52" t="str">
        <f>TEXT(G14,"aaa")</f>
        <v>木</v>
      </c>
      <c r="I14" s="52" t="str">
        <f>TEXT(SUBSTITUTE(AI23,"(土)",""),"m/d")</f>
        <v>5/30</v>
      </c>
      <c r="J14" s="52" t="str">
        <f>TEXT(I14,"aaa")</f>
        <v>土</v>
      </c>
      <c r="K14" s="52">
        <f>+I14+49</f>
        <v>46221</v>
      </c>
      <c r="L14" s="53" t="str">
        <f>TEXT(K14,"aaa")</f>
        <v>土</v>
      </c>
      <c r="O14" s="48"/>
      <c r="P14" s="48"/>
      <c r="Q14" s="48"/>
      <c r="R14" s="48"/>
      <c r="V14" s="73" t="s">
        <v>40</v>
      </c>
      <c r="W14" s="74"/>
      <c r="X14" s="74"/>
      <c r="Y14" s="74"/>
      <c r="Z14" s="74"/>
      <c r="AA14" s="74"/>
      <c r="AB14" s="74"/>
      <c r="AC14" s="74"/>
      <c r="AD14" s="75" t="s">
        <v>41</v>
      </c>
      <c r="AE14" s="74"/>
      <c r="AF14" s="74"/>
      <c r="AG14" s="74"/>
      <c r="AH14" s="65" t="s">
        <v>42</v>
      </c>
      <c r="AI14" s="76" t="s">
        <v>43</v>
      </c>
      <c r="AJ14" s="74"/>
      <c r="AK14" s="74"/>
      <c r="AL14" s="77" t="s">
        <v>44</v>
      </c>
      <c r="AM14" s="74"/>
      <c r="AN14" s="74"/>
      <c r="AO14" s="74"/>
      <c r="AP14" s="77" t="s">
        <v>44</v>
      </c>
      <c r="AQ14" s="74"/>
      <c r="AR14" s="74"/>
      <c r="AS14" s="77" t="s">
        <v>45</v>
      </c>
      <c r="AT14" s="74"/>
      <c r="AU14" s="74"/>
    </row>
    <row r="15" spans="1:47" s="13" customFormat="1" ht="71.25" customHeight="1" x14ac:dyDescent="0.15">
      <c r="O15" s="55"/>
      <c r="P15" s="55"/>
      <c r="Q15" s="55"/>
      <c r="R15" s="55"/>
      <c r="V15" s="78" t="s">
        <v>46</v>
      </c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80"/>
    </row>
    <row r="16" spans="1:47" s="13" customFormat="1" ht="71.25" customHeight="1" x14ac:dyDescent="0.15">
      <c r="A16" s="54"/>
      <c r="B16" s="33"/>
      <c r="C16" s="34"/>
      <c r="D16" s="38"/>
      <c r="E16" s="34"/>
      <c r="F16" s="34"/>
      <c r="G16" s="34"/>
      <c r="H16" s="34"/>
      <c r="I16" s="34"/>
      <c r="J16" s="34"/>
      <c r="K16" s="34"/>
      <c r="L16" s="34"/>
      <c r="O16" s="48"/>
      <c r="P16" s="48"/>
      <c r="Q16" s="48"/>
      <c r="R16" s="48"/>
      <c r="V16" s="73" t="s">
        <v>29</v>
      </c>
      <c r="W16" s="74"/>
      <c r="X16" s="74"/>
      <c r="Y16" s="74"/>
      <c r="Z16" s="74"/>
      <c r="AA16" s="74"/>
      <c r="AB16" s="74"/>
      <c r="AC16" s="74"/>
      <c r="AD16" s="75" t="s">
        <v>30</v>
      </c>
      <c r="AE16" s="74"/>
      <c r="AF16" s="74"/>
      <c r="AG16" s="74"/>
      <c r="AH16" s="75" t="s">
        <v>31</v>
      </c>
      <c r="AI16" s="74"/>
      <c r="AJ16" s="74"/>
      <c r="AK16" s="74"/>
      <c r="AL16" s="77" t="s">
        <v>32</v>
      </c>
      <c r="AM16" s="74"/>
      <c r="AN16" s="74"/>
      <c r="AO16" s="74"/>
      <c r="AP16" s="77" t="s">
        <v>32</v>
      </c>
      <c r="AQ16" s="74"/>
      <c r="AR16" s="74"/>
      <c r="AS16" s="77" t="s">
        <v>32</v>
      </c>
      <c r="AT16" s="74"/>
      <c r="AU16" s="74"/>
    </row>
    <row r="17" spans="1:47" s="13" customFormat="1" ht="71.25" customHeight="1" x14ac:dyDescent="0.15">
      <c r="A17" s="54"/>
      <c r="B17" s="33"/>
      <c r="C17" s="34"/>
      <c r="D17" s="38"/>
      <c r="E17" s="34"/>
      <c r="F17" s="34"/>
      <c r="G17" s="34"/>
      <c r="H17" s="34"/>
      <c r="I17" s="34"/>
      <c r="J17" s="34"/>
      <c r="K17" s="34"/>
      <c r="L17" s="34"/>
      <c r="M17" s="42"/>
      <c r="O17" s="40"/>
      <c r="P17" s="40"/>
      <c r="Q17" s="40"/>
      <c r="R17" s="40"/>
      <c r="V17" s="73" t="s">
        <v>47</v>
      </c>
      <c r="W17" s="74"/>
      <c r="X17" s="74"/>
      <c r="Y17" s="74"/>
      <c r="Z17" s="74"/>
      <c r="AA17" s="74"/>
      <c r="AB17" s="74"/>
      <c r="AC17" s="74"/>
      <c r="AD17" s="75" t="s">
        <v>48</v>
      </c>
      <c r="AE17" s="74"/>
      <c r="AF17" s="74"/>
      <c r="AG17" s="74"/>
      <c r="AH17" s="65" t="s">
        <v>49</v>
      </c>
      <c r="AI17" s="76" t="s">
        <v>50</v>
      </c>
      <c r="AJ17" s="74"/>
      <c r="AK17" s="74"/>
      <c r="AL17" s="77" t="s">
        <v>51</v>
      </c>
      <c r="AM17" s="74"/>
      <c r="AN17" s="74"/>
      <c r="AO17" s="74"/>
      <c r="AP17" s="77" t="s">
        <v>51</v>
      </c>
      <c r="AQ17" s="74"/>
      <c r="AR17" s="74"/>
      <c r="AS17" s="77" t="s">
        <v>52</v>
      </c>
      <c r="AT17" s="74"/>
      <c r="AU17" s="74"/>
    </row>
    <row r="18" spans="1:47" s="13" customFormat="1" ht="71.25" customHeight="1" x14ac:dyDescent="0.15">
      <c r="A18" s="37"/>
      <c r="B18" s="33"/>
      <c r="C18" s="34"/>
      <c r="D18" s="38"/>
      <c r="E18" s="34"/>
      <c r="F18" s="34"/>
      <c r="G18" s="34"/>
      <c r="H18" s="34"/>
      <c r="I18" s="34"/>
      <c r="J18" s="34"/>
      <c r="K18" s="34"/>
      <c r="L18" s="34"/>
      <c r="M18" s="42"/>
      <c r="O18" s="47"/>
      <c r="P18" s="47"/>
      <c r="Q18" s="47"/>
      <c r="R18" s="47"/>
      <c r="V18" s="78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80"/>
    </row>
    <row r="19" spans="1:47" s="13" customFormat="1" ht="71.25" customHeight="1" x14ac:dyDescent="0.15">
      <c r="A19" s="85" t="s">
        <v>16</v>
      </c>
      <c r="B19" s="85"/>
      <c r="C19" s="34"/>
      <c r="D19" s="38"/>
      <c r="E19" s="34"/>
      <c r="F19" s="34"/>
      <c r="G19" s="34"/>
      <c r="H19" s="34"/>
      <c r="I19" s="34"/>
      <c r="J19" s="34"/>
      <c r="K19" s="34"/>
      <c r="L19" s="34"/>
      <c r="O19" s="39"/>
      <c r="P19" s="39"/>
      <c r="Q19" s="39"/>
      <c r="R19" s="39"/>
      <c r="V19" s="73" t="s">
        <v>70</v>
      </c>
      <c r="W19" s="74"/>
      <c r="X19" s="74"/>
      <c r="Y19" s="74"/>
      <c r="Z19" s="74"/>
      <c r="AA19" s="74"/>
      <c r="AB19" s="74"/>
      <c r="AC19" s="74"/>
      <c r="AD19" s="75" t="s">
        <v>30</v>
      </c>
      <c r="AE19" s="74"/>
      <c r="AF19" s="74"/>
      <c r="AG19" s="74"/>
      <c r="AH19" s="75" t="s">
        <v>31</v>
      </c>
      <c r="AI19" s="74"/>
      <c r="AJ19" s="74"/>
      <c r="AK19" s="74"/>
      <c r="AL19" s="77" t="s">
        <v>32</v>
      </c>
      <c r="AM19" s="74"/>
      <c r="AN19" s="74"/>
      <c r="AO19" s="74"/>
      <c r="AP19" s="77" t="s">
        <v>32</v>
      </c>
      <c r="AQ19" s="74"/>
      <c r="AR19" s="74"/>
      <c r="AS19" s="77" t="s">
        <v>32</v>
      </c>
      <c r="AT19" s="74"/>
      <c r="AU19" s="74"/>
    </row>
    <row r="20" spans="1:47" s="13" customFormat="1" ht="71.25" customHeight="1" thickBot="1" x14ac:dyDescent="0.2">
      <c r="A20" s="18" t="s">
        <v>8</v>
      </c>
      <c r="B20" s="128" t="s">
        <v>9</v>
      </c>
      <c r="C20" s="129"/>
      <c r="D20" s="130"/>
      <c r="E20" s="131" t="s">
        <v>10</v>
      </c>
      <c r="F20" s="132"/>
      <c r="G20" s="132"/>
      <c r="H20" s="132"/>
      <c r="I20" s="132"/>
      <c r="J20" s="132"/>
      <c r="K20" s="132"/>
      <c r="L20" s="133"/>
      <c r="O20" s="36"/>
      <c r="P20" s="36"/>
      <c r="Q20" s="36"/>
      <c r="R20" s="36"/>
      <c r="V20" s="73" t="s">
        <v>53</v>
      </c>
      <c r="W20" s="74"/>
      <c r="X20" s="74"/>
      <c r="Y20" s="74"/>
      <c r="Z20" s="74"/>
      <c r="AA20" s="74"/>
      <c r="AB20" s="74"/>
      <c r="AC20" s="74"/>
      <c r="AD20" s="75" t="s">
        <v>54</v>
      </c>
      <c r="AE20" s="74"/>
      <c r="AF20" s="74"/>
      <c r="AG20" s="74"/>
      <c r="AH20" s="65" t="s">
        <v>55</v>
      </c>
      <c r="AI20" s="76" t="s">
        <v>56</v>
      </c>
      <c r="AJ20" s="74"/>
      <c r="AK20" s="74"/>
      <c r="AL20" s="77" t="s">
        <v>57</v>
      </c>
      <c r="AM20" s="74"/>
      <c r="AN20" s="74"/>
      <c r="AO20" s="74"/>
      <c r="AP20" s="77" t="s">
        <v>57</v>
      </c>
      <c r="AQ20" s="74"/>
      <c r="AR20" s="74"/>
      <c r="AS20" s="77" t="s">
        <v>58</v>
      </c>
      <c r="AT20" s="74"/>
      <c r="AU20" s="74"/>
    </row>
    <row r="21" spans="1:47" s="13" customFormat="1" ht="86.25" customHeight="1" thickTop="1" x14ac:dyDescent="0.15">
      <c r="A21" s="87" t="s">
        <v>27</v>
      </c>
      <c r="B21" s="136" t="s">
        <v>22</v>
      </c>
      <c r="C21" s="137"/>
      <c r="D21" s="138"/>
      <c r="E21" s="148" t="s">
        <v>20</v>
      </c>
      <c r="F21" s="149"/>
      <c r="G21" s="149"/>
      <c r="H21" s="149"/>
      <c r="I21" s="149"/>
      <c r="J21" s="149"/>
      <c r="K21" s="23"/>
      <c r="L21" s="24" t="s">
        <v>18</v>
      </c>
      <c r="O21" s="49"/>
      <c r="P21" s="49"/>
      <c r="Q21" s="49"/>
      <c r="R21" s="49"/>
      <c r="V21" s="78" t="s">
        <v>59</v>
      </c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80"/>
    </row>
    <row r="22" spans="1:47" s="13" customFormat="1" ht="86.25" customHeight="1" x14ac:dyDescent="0.15">
      <c r="A22" s="88"/>
      <c r="B22" s="139"/>
      <c r="C22" s="140"/>
      <c r="D22" s="141"/>
      <c r="E22" s="25" t="s">
        <v>19</v>
      </c>
      <c r="F22" s="26"/>
      <c r="G22" s="27"/>
      <c r="H22" s="28"/>
      <c r="I22" s="29"/>
      <c r="J22" s="28"/>
      <c r="K22" s="28"/>
      <c r="L22" s="30"/>
      <c r="O22" s="49"/>
      <c r="P22" s="49"/>
      <c r="Q22" s="49"/>
      <c r="R22" s="49"/>
      <c r="V22" s="73" t="s">
        <v>60</v>
      </c>
      <c r="W22" s="74"/>
      <c r="X22" s="74"/>
      <c r="Y22" s="74"/>
      <c r="Z22" s="74"/>
      <c r="AA22" s="74"/>
      <c r="AB22" s="74"/>
      <c r="AC22" s="74"/>
      <c r="AD22" s="75" t="s">
        <v>30</v>
      </c>
      <c r="AE22" s="74"/>
      <c r="AF22" s="74"/>
      <c r="AG22" s="74"/>
      <c r="AH22" s="75" t="s">
        <v>31</v>
      </c>
      <c r="AI22" s="74"/>
      <c r="AJ22" s="74"/>
      <c r="AK22" s="74"/>
      <c r="AL22" s="77" t="s">
        <v>32</v>
      </c>
      <c r="AM22" s="74"/>
      <c r="AN22" s="74"/>
      <c r="AO22" s="74"/>
      <c r="AP22" s="77" t="s">
        <v>32</v>
      </c>
      <c r="AQ22" s="74"/>
      <c r="AR22" s="74"/>
      <c r="AS22" s="77" t="s">
        <v>32</v>
      </c>
      <c r="AT22" s="74"/>
      <c r="AU22" s="74"/>
    </row>
    <row r="23" spans="1:47" s="13" customFormat="1" ht="86.25" customHeight="1" x14ac:dyDescent="0.15">
      <c r="A23" s="142" t="s">
        <v>28</v>
      </c>
      <c r="B23" s="144" t="s">
        <v>23</v>
      </c>
      <c r="C23" s="127"/>
      <c r="D23" s="145"/>
      <c r="E23" s="150" t="s">
        <v>25</v>
      </c>
      <c r="F23" s="86"/>
      <c r="G23" s="86"/>
      <c r="H23" s="86"/>
      <c r="I23" s="86"/>
      <c r="J23" s="86"/>
      <c r="K23" s="86"/>
      <c r="L23" s="151"/>
      <c r="O23" s="49"/>
      <c r="P23" s="49"/>
      <c r="Q23" s="49"/>
      <c r="R23" s="49"/>
      <c r="V23" s="73" t="s">
        <v>61</v>
      </c>
      <c r="W23" s="74"/>
      <c r="X23" s="74"/>
      <c r="Y23" s="74"/>
      <c r="Z23" s="74"/>
      <c r="AA23" s="74"/>
      <c r="AB23" s="74"/>
      <c r="AC23" s="74"/>
      <c r="AD23" s="75" t="s">
        <v>62</v>
      </c>
      <c r="AE23" s="74"/>
      <c r="AF23" s="74"/>
      <c r="AG23" s="74"/>
      <c r="AH23" s="65" t="s">
        <v>63</v>
      </c>
      <c r="AI23" s="76" t="s">
        <v>64</v>
      </c>
      <c r="AJ23" s="74"/>
      <c r="AK23" s="74"/>
      <c r="AL23" s="77" t="s">
        <v>65</v>
      </c>
      <c r="AM23" s="74"/>
      <c r="AN23" s="74"/>
      <c r="AO23" s="74"/>
      <c r="AP23" s="77" t="s">
        <v>65</v>
      </c>
      <c r="AQ23" s="74"/>
      <c r="AR23" s="74"/>
      <c r="AS23" s="77" t="s">
        <v>66</v>
      </c>
      <c r="AT23" s="74"/>
      <c r="AU23" s="74"/>
    </row>
    <row r="24" spans="1:47" s="13" customFormat="1" ht="86.25" customHeight="1" thickBot="1" x14ac:dyDescent="0.2">
      <c r="A24" s="143"/>
      <c r="B24" s="146"/>
      <c r="C24" s="127"/>
      <c r="D24" s="145"/>
      <c r="E24" s="31" t="s">
        <v>21</v>
      </c>
      <c r="F24" s="32"/>
      <c r="G24" s="57"/>
      <c r="H24" s="58"/>
      <c r="I24" s="59"/>
      <c r="J24" s="58"/>
      <c r="K24" s="58"/>
      <c r="L24" s="60"/>
      <c r="O24" s="49"/>
      <c r="P24" s="49"/>
      <c r="Q24" s="49"/>
      <c r="R24" s="49"/>
      <c r="V24" s="81" t="s">
        <v>67</v>
      </c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3"/>
    </row>
    <row r="25" spans="1:47" s="13" customFormat="1" ht="71.25" customHeight="1" x14ac:dyDescent="0.15">
      <c r="A25" s="64"/>
      <c r="B25" s="134"/>
      <c r="C25" s="135"/>
      <c r="D25" s="135"/>
      <c r="E25" s="86"/>
      <c r="F25" s="86"/>
      <c r="G25" s="86"/>
      <c r="H25" s="86"/>
      <c r="I25" s="86"/>
      <c r="J25" s="86"/>
      <c r="K25" s="62"/>
      <c r="L25" s="63"/>
      <c r="O25" s="36"/>
      <c r="P25" s="36"/>
      <c r="Q25" s="36"/>
      <c r="R25" s="36"/>
    </row>
    <row r="26" spans="1:47" s="13" customFormat="1" ht="71.25" customHeight="1" x14ac:dyDescent="0.15">
      <c r="A26" s="61"/>
      <c r="B26" s="126"/>
      <c r="C26" s="127"/>
      <c r="D26" s="127"/>
      <c r="E26" s="147"/>
      <c r="F26" s="147"/>
      <c r="G26" s="147"/>
      <c r="H26" s="147"/>
      <c r="I26" s="147"/>
      <c r="J26" s="147"/>
      <c r="K26" s="147"/>
      <c r="L26" s="147"/>
      <c r="O26" s="35"/>
      <c r="P26" s="35"/>
      <c r="Q26" s="35"/>
      <c r="R26" s="35"/>
    </row>
    <row r="27" spans="1:47" s="13" customFormat="1" ht="45.75" customHeight="1" x14ac:dyDescent="0.15">
      <c r="M27" s="16"/>
      <c r="N27" s="16"/>
      <c r="O27" s="17"/>
      <c r="P27" s="17"/>
      <c r="Q27" s="14"/>
      <c r="R27" s="14"/>
      <c r="S27" s="14"/>
      <c r="T27" s="14"/>
      <c r="U27" s="14"/>
    </row>
    <row r="28" spans="1:47" s="13" customFormat="1" ht="45.7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 s="19"/>
      <c r="N28" s="21"/>
      <c r="O28" s="17"/>
      <c r="P28" s="17"/>
      <c r="Q28" s="14"/>
      <c r="R28" s="14"/>
      <c r="S28" s="14"/>
      <c r="T28" s="14"/>
      <c r="U28" s="14"/>
    </row>
    <row r="29" spans="1:47" ht="45.75" customHeight="1" x14ac:dyDescent="0.15">
      <c r="M29" s="16"/>
      <c r="N29" s="16"/>
      <c r="O29" s="17"/>
      <c r="P29" s="17"/>
      <c r="Q29" s="14"/>
      <c r="R29" s="14"/>
    </row>
    <row r="30" spans="1:47" ht="46.5" customHeight="1" x14ac:dyDescent="0.15"/>
    <row r="31" spans="1:47" ht="46.5" customHeight="1" x14ac:dyDescent="0.15"/>
  </sheetData>
  <mergeCells count="100">
    <mergeCell ref="B26:D26"/>
    <mergeCell ref="B20:D20"/>
    <mergeCell ref="E20:L20"/>
    <mergeCell ref="B25:D25"/>
    <mergeCell ref="B21:D22"/>
    <mergeCell ref="B23:D24"/>
    <mergeCell ref="E26:L26"/>
    <mergeCell ref="E21:J21"/>
    <mergeCell ref="E23:L23"/>
    <mergeCell ref="M1:Q1"/>
    <mergeCell ref="P3:Q3"/>
    <mergeCell ref="A3:C3"/>
    <mergeCell ref="K4:L4"/>
    <mergeCell ref="A5:A9"/>
    <mergeCell ref="B5:B9"/>
    <mergeCell ref="C5:F5"/>
    <mergeCell ref="G5:H5"/>
    <mergeCell ref="I5:J5"/>
    <mergeCell ref="K5:L5"/>
    <mergeCell ref="G9:H9"/>
    <mergeCell ref="I9:J9"/>
    <mergeCell ref="E6:F8"/>
    <mergeCell ref="G6:H8"/>
    <mergeCell ref="I6:J8"/>
    <mergeCell ref="Q7:R7"/>
    <mergeCell ref="Q5:R5"/>
    <mergeCell ref="Q6:R6"/>
    <mergeCell ref="A19:B19"/>
    <mergeCell ref="E25:J25"/>
    <mergeCell ref="A21:A22"/>
    <mergeCell ref="C6:D8"/>
    <mergeCell ref="K6:L8"/>
    <mergeCell ref="K9:L9"/>
    <mergeCell ref="Q9:R9"/>
    <mergeCell ref="A23:A24"/>
    <mergeCell ref="AS23:AU23"/>
    <mergeCell ref="V24:AU24"/>
    <mergeCell ref="V21:AU21"/>
    <mergeCell ref="V22:AC22"/>
    <mergeCell ref="AD22:AG22"/>
    <mergeCell ref="AH22:AK22"/>
    <mergeCell ref="AL22:AO22"/>
    <mergeCell ref="AP22:AR22"/>
    <mergeCell ref="AS22:AU22"/>
    <mergeCell ref="V23:AC23"/>
    <mergeCell ref="AD23:AG23"/>
    <mergeCell ref="AI23:AK23"/>
    <mergeCell ref="AL23:AO23"/>
    <mergeCell ref="AP23:AR23"/>
    <mergeCell ref="AS19:AU19"/>
    <mergeCell ref="V20:AC20"/>
    <mergeCell ref="AD20:AG20"/>
    <mergeCell ref="AI20:AK20"/>
    <mergeCell ref="AL20:AO20"/>
    <mergeCell ref="AP20:AR20"/>
    <mergeCell ref="AS20:AU20"/>
    <mergeCell ref="V19:AC19"/>
    <mergeCell ref="AD19:AG19"/>
    <mergeCell ref="AH19:AK19"/>
    <mergeCell ref="AL19:AO19"/>
    <mergeCell ref="AP19:AR19"/>
    <mergeCell ref="AS17:AU17"/>
    <mergeCell ref="V18:AU18"/>
    <mergeCell ref="V15:AU15"/>
    <mergeCell ref="V16:AC16"/>
    <mergeCell ref="AD16:AG16"/>
    <mergeCell ref="AH16:AK16"/>
    <mergeCell ref="AL16:AO16"/>
    <mergeCell ref="AP16:AR16"/>
    <mergeCell ref="AS16:AU16"/>
    <mergeCell ref="V17:AC17"/>
    <mergeCell ref="AD17:AG17"/>
    <mergeCell ref="AI17:AK17"/>
    <mergeCell ref="AL17:AO17"/>
    <mergeCell ref="AP17:AR17"/>
    <mergeCell ref="AS13:AU13"/>
    <mergeCell ref="V14:AC14"/>
    <mergeCell ref="AD14:AG14"/>
    <mergeCell ref="AI14:AK14"/>
    <mergeCell ref="AL14:AO14"/>
    <mergeCell ref="AP14:AR14"/>
    <mergeCell ref="AS14:AU14"/>
    <mergeCell ref="V13:AC13"/>
    <mergeCell ref="AD13:AG13"/>
    <mergeCell ref="AH13:AK13"/>
    <mergeCell ref="AL13:AO13"/>
    <mergeCell ref="AP13:AR13"/>
    <mergeCell ref="AS11:AU11"/>
    <mergeCell ref="V12:AU12"/>
    <mergeCell ref="V10:AC10"/>
    <mergeCell ref="AD10:AG10"/>
    <mergeCell ref="AH10:AK10"/>
    <mergeCell ref="AL10:AO10"/>
    <mergeCell ref="AP10:AR10"/>
    <mergeCell ref="AS10:AU10"/>
    <mergeCell ref="V11:AC11"/>
    <mergeCell ref="AD11:AG11"/>
    <mergeCell ref="AI11:AK11"/>
    <mergeCell ref="AL11:AO11"/>
    <mergeCell ref="AP11:AR11"/>
  </mergeCells>
  <phoneticPr fontId="3"/>
  <pageMargins left="0.9055118110236221" right="0.31496062992125984" top="0.55118110236220474" bottom="0.55118110236220474" header="0.31496062992125984" footer="0.31496062992125984"/>
  <pageSetup paperSize="9" scale="28" fitToHeight="0" orientation="landscape" r:id="rId1"/>
  <rowBreaks count="1" manualBreakCount="1">
    <brk id="33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HAM</vt:lpstr>
      <vt:lpstr>HAM!Print_Area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2026-04-15T05:51:46Z</cp:lastPrinted>
  <dcterms:created xsi:type="dcterms:W3CDTF">2016-08-18T01:49:00Z</dcterms:created>
  <dcterms:modified xsi:type="dcterms:W3CDTF">2026-04-15T05:51:59Z</dcterms:modified>
</cp:coreProperties>
</file>