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3\オセアニア\"/>
    </mc:Choice>
  </mc:AlternateContent>
  <xr:revisionPtr revIDLastSave="0" documentId="13_ncr:1_{E859864B-FF2D-4106-A702-EF359E9CE2F4}" xr6:coauthVersionLast="47" xr6:coauthVersionMax="47" xr10:uidLastSave="{00000000-0000-0000-0000-000000000000}"/>
  <bookViews>
    <workbookView xWindow="-120" yWindow="-120" windowWidth="29040" windowHeight="15720" tabRatio="525" xr2:uid="{00000000-000D-0000-FFFF-FFFF00000000}"/>
  </bookViews>
  <sheets>
    <sheet name="Import" sheetId="7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g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Import!$A$1:$G$18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0" i="7" l="1"/>
  <c r="C8" i="7"/>
  <c r="C11" i="7"/>
  <c r="C9" i="7"/>
  <c r="A14" i="7"/>
  <c r="C14" i="7"/>
  <c r="D14" i="7"/>
  <c r="E14" i="7"/>
  <c r="I14" i="7"/>
  <c r="J14" i="7"/>
  <c r="B14" i="7" s="1"/>
  <c r="A6" i="7"/>
  <c r="C13" i="7"/>
  <c r="C12" i="7"/>
  <c r="D12" i="7"/>
  <c r="E12" i="7"/>
  <c r="D13" i="7"/>
  <c r="E13" i="7"/>
  <c r="I9" i="7"/>
  <c r="A9" i="7" s="1"/>
  <c r="J9" i="7"/>
  <c r="B9" i="7" s="1"/>
  <c r="I10" i="7"/>
  <c r="A10" i="7" s="1"/>
  <c r="J10" i="7"/>
  <c r="B10" i="7" s="1"/>
  <c r="I11" i="7"/>
  <c r="A11" i="7" s="1"/>
  <c r="J11" i="7"/>
  <c r="B11" i="7" s="1"/>
  <c r="I12" i="7"/>
  <c r="A12" i="7" s="1"/>
  <c r="J12" i="7"/>
  <c r="B12" i="7" s="1"/>
  <c r="I13" i="7"/>
  <c r="A13" i="7" s="1"/>
  <c r="J13" i="7"/>
  <c r="B13" i="7" s="1"/>
  <c r="D9" i="7"/>
  <c r="E9" i="7"/>
  <c r="D10" i="7"/>
  <c r="E10" i="7"/>
  <c r="D11" i="7"/>
  <c r="E11" i="7"/>
  <c r="E8" i="7"/>
  <c r="D8" i="7"/>
  <c r="E7" i="7"/>
  <c r="D7" i="7"/>
  <c r="C7" i="7"/>
  <c r="E6" i="7"/>
  <c r="D6" i="7"/>
  <c r="C6" i="7"/>
  <c r="J8" i="7"/>
  <c r="B8" i="7" s="1"/>
  <c r="I8" i="7"/>
  <c r="A8" i="7" s="1"/>
  <c r="J7" i="7"/>
  <c r="B7" i="7" s="1"/>
  <c r="I7" i="7"/>
  <c r="A7" i="7" s="1"/>
  <c r="J6" i="7"/>
  <c r="B6" i="7" s="1"/>
  <c r="I6" i="7"/>
</calcChain>
</file>

<file path=xl/sharedStrings.xml><?xml version="1.0" encoding="utf-8"?>
<sst xmlns="http://schemas.openxmlformats.org/spreadsheetml/2006/main" count="47" uniqueCount="46">
  <si>
    <t>VESSEL</t>
    <phoneticPr fontId="2"/>
  </si>
  <si>
    <t>CUT</t>
    <phoneticPr fontId="2"/>
  </si>
  <si>
    <t>ETD</t>
    <phoneticPr fontId="2"/>
  </si>
  <si>
    <t>ETA</t>
    <phoneticPr fontId="2"/>
  </si>
  <si>
    <t>名古屋</t>
    <rPh sb="0" eb="3">
      <t>ナゴヤ</t>
    </rPh>
    <phoneticPr fontId="2"/>
  </si>
  <si>
    <t>VOY</t>
    <phoneticPr fontId="2"/>
  </si>
  <si>
    <t>　        　　　IMPORT SCHEDULE ‐ ORIGIN : Sydney</t>
    <phoneticPr fontId="2"/>
  </si>
  <si>
    <t>SYD</t>
    <phoneticPr fontId="2"/>
  </si>
  <si>
    <t>Busan経由</t>
    <rPh sb="5" eb="7">
      <t>ケイユ</t>
    </rPh>
    <phoneticPr fontId="2"/>
  </si>
  <si>
    <t>S</t>
    <phoneticPr fontId="2"/>
  </si>
  <si>
    <t>Thu 11th Jun 2026</t>
  </si>
  <si>
    <t>Thu 18th Jun 2026</t>
  </si>
  <si>
    <t>HYUNDAI SHANGHAI/0155N</t>
  </si>
  <si>
    <t>TBA/TBA10</t>
  </si>
  <si>
    <t>TBA/TBA11</t>
  </si>
  <si>
    <t>Mon 11th May 2026</t>
  </si>
  <si>
    <t>Thu 25th Jun 2026</t>
  </si>
  <si>
    <t>Mon 18th May 2026/ 12:00:00 GMT</t>
  </si>
  <si>
    <t>Mon 18th May 2026</t>
  </si>
  <si>
    <t>Thu 2nd Jul 2026</t>
  </si>
  <si>
    <t>中部海運営業所
TEL：052-307-6910
FAX：052-307-6915</t>
    <phoneticPr fontId="2"/>
  </si>
  <si>
    <t>TBA/TBA13</t>
  </si>
  <si>
    <t>TBA/TBA14</t>
  </si>
  <si>
    <t>Wed 29th Apr 2026/ 16:00:00 GMT+1</t>
  </si>
  <si>
    <t>Mon 1st Jun 2026/ 12:00:00 GMT</t>
  </si>
  <si>
    <t>Mon 1st Jun 2026</t>
  </si>
  <si>
    <t>Thu 16th Jul 2026</t>
  </si>
  <si>
    <t>Mon 8th Jun 2026/ 12:00:00 GMT</t>
  </si>
  <si>
    <t>Mon 8th Jun 2026</t>
  </si>
  <si>
    <t>Thu 23rd Jul 2026</t>
  </si>
  <si>
    <t>WIDE JULIET/0119N</t>
  </si>
  <si>
    <t>EVER SMART/0142N</t>
  </si>
  <si>
    <t>TBA/TBA15</t>
  </si>
  <si>
    <t>TBA/TBA16</t>
  </si>
  <si>
    <t>Fri 8th May 2026</t>
  </si>
  <si>
    <t>Tue 5th May 2026/ 16:00:00 GMT+1</t>
  </si>
  <si>
    <t>Tue 12th May 2026</t>
  </si>
  <si>
    <t>Tue 2nd Jun 2026</t>
  </si>
  <si>
    <t>Mon 15th Jun 2026/ 12:00:00 GMT</t>
  </si>
  <si>
    <t>Mon 15th Jun 2026</t>
  </si>
  <si>
    <t>Thu 30th Jul 2026</t>
  </si>
  <si>
    <t>Mon 22nd Jun 2026/ 12:00:00 GMT</t>
  </si>
  <si>
    <t>Mon 22nd Jun 2026</t>
  </si>
  <si>
    <t>Thu 13th Aug 2026</t>
  </si>
  <si>
    <t>Mon 11th May 2026/ 12:00:00 GMT</t>
    <phoneticPr fontId="2"/>
  </si>
  <si>
    <t>Tue 26th May 2026/ 16:00:00 GMT+1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</si>
</sst>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8" formatCode="&quot;¥&quot;#,##0.00;[Red]&quot;¥&quot;\-#,##0.00"/>
    <numFmt numFmtId="176" formatCode="yyyy/m/d;@"/>
    <numFmt numFmtId="177" formatCode="m/d;@"/>
  </numFmts>
  <fonts count="25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color theme="1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0"/>
      <color rgb="FF000000"/>
      <name val="Arial"/>
      <family val="2"/>
    </font>
    <font>
      <u/>
      <sz val="10"/>
      <color rgb="FF0070C0"/>
      <name val="Arial"/>
      <family val="2"/>
    </font>
    <font>
      <sz val="12"/>
      <name val="ＭＳ Ｐゴシック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b/>
      <sz val="28"/>
      <name val="Arial"/>
      <family val="2"/>
    </font>
    <font>
      <sz val="28"/>
      <name val="Arial MT"/>
    </font>
    <font>
      <sz val="28"/>
      <name val="Arial MT"/>
      <family val="2"/>
    </font>
    <font>
      <b/>
      <sz val="28"/>
      <name val="ＭＳ Ｐゴシック"/>
      <family val="3"/>
      <charset val="128"/>
    </font>
    <font>
      <sz val="32"/>
      <name val="Meiryo UI"/>
      <family val="3"/>
      <charset val="128"/>
    </font>
    <font>
      <sz val="11"/>
      <color theme="1"/>
      <name val="ＭＳ Ｐゴシック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</borders>
  <cellStyleXfs count="23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12" fillId="0" borderId="0"/>
    <xf numFmtId="0" fontId="1" fillId="0" borderId="0">
      <alignment vertical="center"/>
    </xf>
    <xf numFmtId="0" fontId="11" fillId="0" borderId="0">
      <alignment vertical="center"/>
    </xf>
    <xf numFmtId="0" fontId="1" fillId="0" borderId="0"/>
    <xf numFmtId="0" fontId="13" fillId="0" borderId="0"/>
    <xf numFmtId="0" fontId="14" fillId="0" borderId="0"/>
    <xf numFmtId="0" fontId="15" fillId="0" borderId="0" applyNumberForma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  <xf numFmtId="0" fontId="14" fillId="0" borderId="0"/>
    <xf numFmtId="0" fontId="11" fillId="0" borderId="0">
      <alignment vertical="center"/>
    </xf>
    <xf numFmtId="0" fontId="12" fillId="0" borderId="0"/>
    <xf numFmtId="0" fontId="16" fillId="0" borderId="0"/>
    <xf numFmtId="0" fontId="11" fillId="0" borderId="0" applyBorder="0"/>
    <xf numFmtId="0" fontId="24" fillId="0" borderId="0"/>
  </cellStyleXfs>
  <cellXfs count="54">
    <xf numFmtId="0" fontId="0" fillId="0" borderId="0" xfId="0">
      <alignment vertical="center"/>
    </xf>
    <xf numFmtId="0" fontId="3" fillId="2" borderId="0" xfId="1" applyFont="1" applyFill="1" applyAlignment="1">
      <alignment vertical="center"/>
    </xf>
    <xf numFmtId="0" fontId="4" fillId="0" borderId="0" xfId="1" applyFont="1" applyAlignment="1"/>
    <xf numFmtId="0" fontId="5" fillId="0" borderId="0" xfId="1" applyFont="1" applyFill="1" applyAlignment="1">
      <alignment vertical="center"/>
    </xf>
    <xf numFmtId="0" fontId="7" fillId="0" borderId="0" xfId="1" applyFont="1" applyFill="1" applyAlignment="1">
      <alignment vertical="center" wrapText="1"/>
    </xf>
    <xf numFmtId="0" fontId="6" fillId="0" borderId="0" xfId="1" applyFont="1" applyFill="1" applyAlignment="1">
      <alignment vertical="center"/>
    </xf>
    <xf numFmtId="0" fontId="7" fillId="0" borderId="0" xfId="1" applyFont="1" applyFill="1" applyAlignment="1">
      <alignment horizontal="right" vertical="center"/>
    </xf>
    <xf numFmtId="0" fontId="4" fillId="0" borderId="0" xfId="1" applyFont="1" applyFill="1" applyAlignment="1"/>
    <xf numFmtId="0" fontId="8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10" fillId="0" borderId="0" xfId="1" applyFont="1" applyFill="1" applyAlignment="1">
      <alignment vertical="center"/>
    </xf>
    <xf numFmtId="0" fontId="4" fillId="0" borderId="0" xfId="2" applyFont="1" applyBorder="1" applyAlignment="1">
      <alignment horizontal="center" vertical="center"/>
    </xf>
    <xf numFmtId="0" fontId="17" fillId="0" borderId="0" xfId="1" applyFont="1" applyAlignment="1">
      <alignment horizontal="left" vertical="center"/>
    </xf>
    <xf numFmtId="0" fontId="21" fillId="0" borderId="0" xfId="0" applyFont="1" applyFill="1" applyBorder="1" applyAlignment="1">
      <alignment horizontal="center" vertical="center" wrapText="1"/>
    </xf>
    <xf numFmtId="0" fontId="19" fillId="0" borderId="0" xfId="1" applyNumberFormat="1" applyFont="1" applyFill="1" applyBorder="1" applyAlignment="1">
      <alignment horizontal="center" vertical="center" wrapText="1"/>
    </xf>
    <xf numFmtId="177" fontId="21" fillId="0" borderId="0" xfId="0" applyNumberFormat="1" applyFont="1" applyFill="1" applyBorder="1" applyAlignment="1">
      <alignment horizontal="center" vertical="center" wrapText="1"/>
    </xf>
    <xf numFmtId="0" fontId="22" fillId="0" borderId="0" xfId="1" applyNumberFormat="1" applyFont="1" applyFill="1" applyBorder="1" applyAlignment="1">
      <alignment horizontal="center" vertical="center" wrapText="1"/>
    </xf>
    <xf numFmtId="0" fontId="6" fillId="4" borderId="0" xfId="1" applyFont="1" applyFill="1" applyAlignment="1">
      <alignment horizontal="left" vertical="center"/>
    </xf>
    <xf numFmtId="0" fontId="3" fillId="4" borderId="0" xfId="1" applyFont="1" applyFill="1" applyAlignment="1">
      <alignment vertical="center"/>
    </xf>
    <xf numFmtId="0" fontId="20" fillId="0" borderId="0" xfId="0" applyFont="1" applyFill="1" applyBorder="1" applyAlignment="1">
      <alignment horizontal="center" vertical="center" wrapText="1"/>
    </xf>
    <xf numFmtId="0" fontId="18" fillId="3" borderId="4" xfId="1" applyNumberFormat="1" applyFont="1" applyFill="1" applyBorder="1" applyAlignment="1">
      <alignment horizontal="center" vertical="center" wrapText="1"/>
    </xf>
    <xf numFmtId="0" fontId="18" fillId="3" borderId="2" xfId="1" applyNumberFormat="1" applyFont="1" applyFill="1" applyBorder="1" applyAlignment="1">
      <alignment horizontal="center" vertical="center" wrapText="1"/>
    </xf>
    <xf numFmtId="0" fontId="18" fillId="3" borderId="7" xfId="1" applyNumberFormat="1" applyFont="1" applyFill="1" applyBorder="1" applyAlignment="1">
      <alignment horizontal="center" vertical="center" wrapText="1"/>
    </xf>
    <xf numFmtId="0" fontId="18" fillId="3" borderId="8" xfId="1" applyNumberFormat="1" applyFont="1" applyFill="1" applyBorder="1" applyAlignment="1">
      <alignment horizontal="center" vertical="center" wrapText="1"/>
    </xf>
    <xf numFmtId="14" fontId="17" fillId="0" borderId="0" xfId="1" applyNumberFormat="1" applyFont="1" applyAlignment="1">
      <alignment vertical="center"/>
    </xf>
    <xf numFmtId="176" fontId="17" fillId="0" borderId="0" xfId="1" applyNumberFormat="1" applyFont="1" applyFill="1" applyAlignment="1">
      <alignment horizontal="left" vertical="center"/>
    </xf>
    <xf numFmtId="0" fontId="7" fillId="4" borderId="0" xfId="1" applyFont="1" applyFill="1" applyAlignment="1">
      <alignment vertical="center"/>
    </xf>
    <xf numFmtId="0" fontId="20" fillId="0" borderId="16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177" fontId="21" fillId="0" borderId="11" xfId="0" applyNumberFormat="1" applyFont="1" applyBorder="1" applyAlignment="1">
      <alignment horizontal="center" vertical="center" wrapText="1"/>
    </xf>
    <xf numFmtId="177" fontId="21" fillId="0" borderId="12" xfId="0" applyNumberFormat="1" applyFont="1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177" fontId="21" fillId="0" borderId="13" xfId="0" applyNumberFormat="1" applyFont="1" applyBorder="1" applyAlignment="1">
      <alignment horizontal="center" vertical="center" wrapText="1"/>
    </xf>
    <xf numFmtId="177" fontId="21" fillId="0" borderId="14" xfId="0" applyNumberFormat="1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 wrapText="1"/>
    </xf>
    <xf numFmtId="177" fontId="21" fillId="0" borderId="18" xfId="0" applyNumberFormat="1" applyFont="1" applyBorder="1" applyAlignment="1">
      <alignment horizontal="center" vertical="center" wrapText="1"/>
    </xf>
    <xf numFmtId="177" fontId="21" fillId="0" borderId="19" xfId="0" applyNumberFormat="1" applyFont="1" applyBorder="1" applyAlignment="1">
      <alignment horizontal="center" vertical="center" wrapText="1"/>
    </xf>
    <xf numFmtId="0" fontId="24" fillId="0" borderId="0" xfId="22" applyAlignment="1">
      <alignment horizontal="center" wrapText="1"/>
    </xf>
    <xf numFmtId="0" fontId="20" fillId="0" borderId="1" xfId="0" applyFont="1" applyBorder="1" applyAlignment="1">
      <alignment horizontal="center" vertical="center" wrapText="1"/>
    </xf>
    <xf numFmtId="0" fontId="20" fillId="0" borderId="20" xfId="0" applyFont="1" applyBorder="1" applyAlignment="1">
      <alignment horizontal="center" vertical="center" wrapText="1"/>
    </xf>
    <xf numFmtId="0" fontId="5" fillId="0" borderId="0" xfId="1" applyFont="1" applyFill="1" applyBorder="1" applyAlignment="1">
      <alignment vertical="center"/>
    </xf>
    <xf numFmtId="0" fontId="10" fillId="0" borderId="0" xfId="1" applyFont="1" applyFill="1" applyBorder="1" applyAlignment="1">
      <alignment vertical="center"/>
    </xf>
    <xf numFmtId="0" fontId="7" fillId="4" borderId="0" xfId="1" applyFont="1" applyFill="1" applyAlignment="1">
      <alignment horizontal="center" vertical="center" wrapText="1"/>
    </xf>
    <xf numFmtId="0" fontId="18" fillId="3" borderId="1" xfId="1" applyNumberFormat="1" applyFont="1" applyFill="1" applyBorder="1" applyAlignment="1">
      <alignment horizontal="center" vertical="center" wrapText="1"/>
    </xf>
    <xf numFmtId="0" fontId="18" fillId="3" borderId="5" xfId="1" applyNumberFormat="1" applyFont="1" applyFill="1" applyBorder="1" applyAlignment="1">
      <alignment horizontal="center" vertical="center" wrapText="1"/>
    </xf>
    <xf numFmtId="0" fontId="18" fillId="3" borderId="3" xfId="1" applyNumberFormat="1" applyFont="1" applyFill="1" applyBorder="1" applyAlignment="1">
      <alignment horizontal="center" vertical="center" wrapText="1"/>
    </xf>
    <xf numFmtId="0" fontId="18" fillId="3" borderId="6" xfId="1" applyNumberFormat="1" applyFont="1" applyFill="1" applyBorder="1" applyAlignment="1">
      <alignment horizontal="center" vertical="center" wrapText="1"/>
    </xf>
    <xf numFmtId="0" fontId="23" fillId="0" borderId="9" xfId="1" applyFont="1" applyBorder="1" applyAlignment="1">
      <alignment horizontal="center" vertical="center"/>
    </xf>
    <xf numFmtId="0" fontId="9" fillId="0" borderId="9" xfId="1" applyFont="1" applyBorder="1" applyAlignment="1">
      <alignment horizontal="center" vertical="center"/>
    </xf>
    <xf numFmtId="0" fontId="24" fillId="0" borderId="0" xfId="22" applyAlignment="1">
      <alignment horizontal="center" wrapText="1"/>
    </xf>
    <xf numFmtId="0" fontId="24" fillId="0" borderId="0" xfId="22" applyAlignment="1">
      <alignment horizontal="center" wrapText="1"/>
    </xf>
  </cellXfs>
  <cellStyles count="23">
    <cellStyle name="Normal 2" xfId="8" xr:uid="{00000000-0005-0000-0000-000000000000}"/>
    <cellStyle name="スタイル 1" xfId="19" xr:uid="{00000000-0005-0000-0000-000001000000}"/>
    <cellStyle name="ハイパーリンク" xfId="14" builtinId="8" customBuiltin="1"/>
    <cellStyle name="標準" xfId="0" builtinId="0"/>
    <cellStyle name="標準 2" xfId="1" xr:uid="{00000000-0005-0000-0000-000004000000}"/>
    <cellStyle name="標準 2 2" xfId="9" xr:uid="{00000000-0005-0000-0000-000005000000}"/>
    <cellStyle name="標準 2 2 2" xfId="15" xr:uid="{00000000-0005-0000-0000-000006000000}"/>
    <cellStyle name="標準 2 3" xfId="12" xr:uid="{00000000-0005-0000-0000-000007000000}"/>
    <cellStyle name="標準 2 3 2" xfId="17" xr:uid="{00000000-0005-0000-0000-000008000000}"/>
    <cellStyle name="標準 3" xfId="10" xr:uid="{00000000-0005-0000-0000-000009000000}"/>
    <cellStyle name="標準 3 2" xfId="11" xr:uid="{00000000-0005-0000-0000-00000A000000}"/>
    <cellStyle name="標準 4" xfId="13" xr:uid="{00000000-0005-0000-0000-00000B000000}"/>
    <cellStyle name="標準 4 2" xfId="18" xr:uid="{00000000-0005-0000-0000-00000C000000}"/>
    <cellStyle name="標準 5" xfId="21" xr:uid="{00000000-0005-0000-0000-00000D000000}"/>
    <cellStyle name="標準 6" xfId="22" xr:uid="{35AC6F47-5DFA-44CD-A6CC-64C83C4FB9B4}"/>
    <cellStyle name="標準_Sheet1" xfId="2" xr:uid="{00000000-0005-0000-0000-00000E000000}"/>
    <cellStyle name="表示済みのハイパーリンク" xfId="16" builtinId="9" customBuiltin="1"/>
    <cellStyle name="未定義" xfId="20" xr:uid="{00000000-0005-0000-0000-000010000000}"/>
    <cellStyle name="콤마 [0]_HMMREQ~1" xfId="3" xr:uid="{00000000-0005-0000-0000-000011000000}"/>
    <cellStyle name="콤마_HMMREQ~1" xfId="4" xr:uid="{00000000-0005-0000-0000-000012000000}"/>
    <cellStyle name="통화 [0]_HMMREQ~1" xfId="5" xr:uid="{00000000-0005-0000-0000-000013000000}"/>
    <cellStyle name="통화_HMMREQ~1" xfId="6" xr:uid="{00000000-0005-0000-0000-000014000000}"/>
    <cellStyle name="표준_HMMREQ~1" xfId="7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261944</xdr:colOff>
      <xdr:row>14</xdr:row>
      <xdr:rowOff>428624</xdr:rowOff>
    </xdr:from>
    <xdr:to>
      <xdr:col>5</xdr:col>
      <xdr:colOff>904875</xdr:colOff>
      <xdr:row>17</xdr:row>
      <xdr:rowOff>214311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261944" y="11287124"/>
          <a:ext cx="15930556" cy="1928812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28</xdr:row>
      <xdr:rowOff>0</xdr:rowOff>
    </xdr:from>
    <xdr:ext cx="2525419" cy="558102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9922668" y="176740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1754196</xdr:colOff>
      <xdr:row>1</xdr:row>
      <xdr:rowOff>76200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7800"/>
        </a:xfrm>
        <a:prstGeom prst="rect">
          <a:avLst/>
        </a:prstGeom>
      </xdr:spPr>
    </xdr:pic>
    <xdr:clientData/>
  </xdr:twoCellAnchor>
  <xdr:twoCellAnchor>
    <xdr:from>
      <xdr:col>0</xdr:col>
      <xdr:colOff>119063</xdr:colOff>
      <xdr:row>1</xdr:row>
      <xdr:rowOff>566203</xdr:rowOff>
    </xdr:from>
    <xdr:to>
      <xdr:col>2</xdr:col>
      <xdr:colOff>95250</xdr:colOff>
      <xdr:row>2</xdr:row>
      <xdr:rowOff>798370</xdr:rowOff>
    </xdr:to>
    <xdr:sp macro="" textlink="">
      <xdr:nvSpPr>
        <xdr:cNvPr id="19" name="角丸四角形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119063" y="1899703"/>
          <a:ext cx="7477125" cy="851292"/>
        </a:xfrm>
        <a:prstGeom prst="roundRect">
          <a:avLst/>
        </a:prstGeom>
        <a:solidFill>
          <a:schemeClr val="accent6">
            <a:lumMod val="60000"/>
            <a:lumOff val="4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Sydney, Australia </a:t>
          </a:r>
          <a:endParaRPr kumimoji="1" lang="ja-JP" altLang="en-US" sz="3200" b="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1</xdr:col>
      <xdr:colOff>550068</xdr:colOff>
      <xdr:row>36</xdr:row>
      <xdr:rowOff>0</xdr:rowOff>
    </xdr:from>
    <xdr:ext cx="2525419" cy="558102"/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10138568" y="163786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30</xdr:col>
      <xdr:colOff>295767</xdr:colOff>
      <xdr:row>206</xdr:row>
      <xdr:rowOff>98425</xdr:rowOff>
    </xdr:from>
    <xdr:to>
      <xdr:col>42</xdr:col>
      <xdr:colOff>561427</xdr:colOff>
      <xdr:row>253</xdr:row>
      <xdr:rowOff>63500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34283650" y="55324375"/>
          <a:ext cx="8496300" cy="8042275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</a:t>
          </a:r>
          <a:r>
            <a:rPr kumimoji="1" lang="en-US" altLang="ja-JP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</sheetPr>
  <dimension ref="A1:S36"/>
  <sheetViews>
    <sheetView tabSelected="1" view="pageBreakPreview" zoomScale="40" zoomScaleNormal="25" zoomScaleSheetLayoutView="40" zoomScalePageLayoutView="10" workbookViewId="0">
      <selection activeCell="F13" sqref="F13"/>
    </sheetView>
  </sheetViews>
  <sheetFormatPr defaultRowHeight="13.5"/>
  <cols>
    <col min="1" max="1" width="67.25" customWidth="1"/>
    <col min="2" max="2" width="31.125" customWidth="1"/>
    <col min="3" max="3" width="26.625" customWidth="1"/>
    <col min="4" max="4" width="43.75" customWidth="1"/>
    <col min="5" max="5" width="31.875" customWidth="1"/>
    <col min="6" max="6" width="22.125" customWidth="1"/>
    <col min="7" max="7" width="6.75" customWidth="1"/>
    <col min="8" max="8" width="41.375" hidden="1" customWidth="1"/>
    <col min="9" max="13" width="34.875" hidden="1" customWidth="1"/>
    <col min="14" max="15" width="34.875" customWidth="1"/>
    <col min="16" max="16" width="13.375" customWidth="1"/>
    <col min="17" max="17" width="15.875" customWidth="1"/>
  </cols>
  <sheetData>
    <row r="1" spans="1:19" s="2" customFormat="1" ht="106.15" customHeight="1">
      <c r="A1" s="17" t="s">
        <v>6</v>
      </c>
      <c r="B1" s="18"/>
      <c r="C1" s="18"/>
      <c r="D1" s="18"/>
      <c r="E1" s="45" t="s">
        <v>20</v>
      </c>
      <c r="F1" s="45"/>
      <c r="G1" s="26"/>
      <c r="H1" s="1"/>
      <c r="I1" s="1"/>
      <c r="J1" s="9"/>
      <c r="K1" s="9"/>
      <c r="O1" s="4"/>
      <c r="P1" s="4"/>
      <c r="Q1" s="4"/>
      <c r="R1" s="4"/>
      <c r="S1" s="4"/>
    </row>
    <row r="2" spans="1:19" s="7" customFormat="1" ht="48.75" customHeight="1">
      <c r="A2" s="5"/>
      <c r="B2" s="5"/>
      <c r="C2" s="5"/>
      <c r="D2" s="5"/>
      <c r="E2" s="5"/>
      <c r="F2" s="5"/>
      <c r="G2" s="5"/>
      <c r="H2" s="5"/>
      <c r="I2" s="5"/>
      <c r="J2" s="2"/>
      <c r="K2" s="2"/>
      <c r="L2" s="2"/>
      <c r="M2" s="2"/>
      <c r="N2" s="2"/>
      <c r="O2" s="5"/>
      <c r="P2" s="5"/>
      <c r="Q2" s="5"/>
      <c r="R2" s="5"/>
      <c r="S2" s="6"/>
    </row>
    <row r="3" spans="1:19" s="2" customFormat="1" ht="72" customHeight="1" thickBot="1">
      <c r="A3" s="8"/>
      <c r="B3" s="9"/>
      <c r="C3" s="50" t="s">
        <v>8</v>
      </c>
      <c r="D3" s="51"/>
      <c r="E3" s="24">
        <v>46139</v>
      </c>
      <c r="F3" s="25" t="s">
        <v>9</v>
      </c>
      <c r="G3" s="12"/>
      <c r="I3" s="9"/>
      <c r="J3" s="3"/>
      <c r="K3" s="3"/>
      <c r="L3" s="3"/>
      <c r="M3" s="3"/>
      <c r="N3" s="3"/>
    </row>
    <row r="4" spans="1:19" s="2" customFormat="1" ht="87" customHeight="1">
      <c r="A4" s="46" t="s">
        <v>0</v>
      </c>
      <c r="B4" s="48" t="s">
        <v>5</v>
      </c>
      <c r="C4" s="48" t="s">
        <v>1</v>
      </c>
      <c r="D4" s="20" t="s">
        <v>7</v>
      </c>
      <c r="E4" s="21" t="s">
        <v>4</v>
      </c>
      <c r="F4" s="16"/>
      <c r="G4" s="3"/>
      <c r="J4" s="3"/>
      <c r="K4" s="3"/>
      <c r="L4" s="3"/>
      <c r="M4" s="3"/>
      <c r="N4" s="3"/>
    </row>
    <row r="5" spans="1:19" s="2" customFormat="1" ht="38.25" customHeight="1" thickBot="1">
      <c r="A5" s="47"/>
      <c r="B5" s="49"/>
      <c r="C5" s="49"/>
      <c r="D5" s="22" t="s">
        <v>2</v>
      </c>
      <c r="E5" s="23" t="s">
        <v>3</v>
      </c>
      <c r="F5" s="14"/>
      <c r="G5" s="3"/>
      <c r="J5" s="3"/>
      <c r="K5" s="3"/>
      <c r="L5" s="3"/>
      <c r="M5" s="3"/>
      <c r="N5" s="3"/>
    </row>
    <row r="6" spans="1:19" s="3" customFormat="1" ht="57" customHeight="1" thickBot="1">
      <c r="A6" s="28" t="str">
        <f>I6</f>
        <v>HYUNDAI SHANGHAI</v>
      </c>
      <c r="B6" s="29" t="str">
        <f>J6</f>
        <v>0155N</v>
      </c>
      <c r="C6" s="30" t="str">
        <f>TEXT(DATE(VALUE(RIGHT(SUBSTITUTE(K6,"/ 16:00:00 GMT+1",""), 4)), MONTH(1&amp;MID(K6, FIND(" ",K6, 5) + 1, 3)), VALUE(MID(K6, FIND(" ",K6, 1) + 1, IF(ISNUMBER(VALUE(MID(K6, 6, 1))), 2, 1)))), "MM/DD")</f>
        <v>04/29</v>
      </c>
      <c r="D6" s="30" t="str">
        <f t="shared" ref="D6:E8" si="0">TEXT(DATE(VALUE(RIGHT(SUBSTITUTE(L6,"/ 12:00:00 GMT",""), 4)), MONTH(1&amp;MID(L6, FIND(" ",L6, 5) + 1, 3)), VALUE(MID(L6, FIND(" ",L6, 1) + 1, IF(ISNUMBER(VALUE(MID(L6, 6, 1))), 2, 1)))), "MM/DD")</f>
        <v>05/08</v>
      </c>
      <c r="E6" s="31" t="str">
        <f t="shared" si="0"/>
        <v>06/11</v>
      </c>
      <c r="F6" s="15"/>
      <c r="H6" s="52" t="s">
        <v>12</v>
      </c>
      <c r="I6" s="27" t="str">
        <f>LEFT(H6,FIND("/",H6)-1)</f>
        <v>HYUNDAI SHANGHAI</v>
      </c>
      <c r="J6" s="27" t="str">
        <f>MID(H6,FIND("/",H6)+1,LEN(H6)-FIND("/",H6))</f>
        <v>0155N</v>
      </c>
      <c r="K6" s="53" t="s">
        <v>23</v>
      </c>
      <c r="L6" s="53" t="s">
        <v>34</v>
      </c>
      <c r="M6" s="53" t="s">
        <v>10</v>
      </c>
      <c r="N6" s="10"/>
    </row>
    <row r="7" spans="1:19" s="3" customFormat="1" ht="57" customHeight="1" thickBot="1">
      <c r="A7" s="32" t="str">
        <f t="shared" ref="A7:B9" si="1">I7</f>
        <v>WIDE JULIET</v>
      </c>
      <c r="B7" s="33" t="str">
        <f t="shared" si="1"/>
        <v>0119N</v>
      </c>
      <c r="C7" s="34" t="str">
        <f t="shared" ref="C7:C8" si="2">TEXT(DATE(VALUE(RIGHT(SUBSTITUTE(K7,"/ 16:00:00 GMT+1",""), 4)), MONTH(1&amp;MID(K7, FIND(" ",K7, 5) + 1, 3)), VALUE(MID(K7, FIND(" ",K7, 1) + 1, IF(ISNUMBER(VALUE(MID(K7, 6, 1))), 2, 1)))), "MM/DD")</f>
        <v>05/05</v>
      </c>
      <c r="D7" s="34" t="str">
        <f t="shared" si="0"/>
        <v>05/12</v>
      </c>
      <c r="E7" s="35" t="str">
        <f t="shared" si="0"/>
        <v>06/18</v>
      </c>
      <c r="F7" s="15"/>
      <c r="H7" s="52" t="s">
        <v>30</v>
      </c>
      <c r="I7" s="27" t="str">
        <f t="shared" ref="I7:I8" si="3">LEFT(H7,FIND("/",H7)-1)</f>
        <v>WIDE JULIET</v>
      </c>
      <c r="J7" s="27" t="str">
        <f t="shared" ref="J7:J8" si="4">MID(H7,FIND("/",H7)+1,LEN(H7)-FIND("/",H7))</f>
        <v>0119N</v>
      </c>
      <c r="K7" s="53" t="s">
        <v>35</v>
      </c>
      <c r="L7" s="53" t="s">
        <v>36</v>
      </c>
      <c r="M7" s="53" t="s">
        <v>11</v>
      </c>
      <c r="N7" s="10"/>
    </row>
    <row r="8" spans="1:19" s="3" customFormat="1" ht="57" customHeight="1" thickBot="1">
      <c r="A8" s="32" t="str">
        <f t="shared" si="1"/>
        <v>TBA</v>
      </c>
      <c r="B8" s="33" t="str">
        <f t="shared" si="1"/>
        <v>TBA10</v>
      </c>
      <c r="C8" s="34" t="str">
        <f>TEXT(DATE(VALUE(RIGHT(SUBSTITUTE(K8,"/ 12:00:00 GMT",""), 4)), MONTH(1&amp;MID(K8, FIND(" ",K8, 5) + 1, 3)), VALUE(MID(K8, FIND(" ",K8, 1) + 1, IF(ISNUMBER(VALUE(MID(K8, 6, 1))), 2, 1)))), "MM/DD")</f>
        <v>05/11</v>
      </c>
      <c r="D8" s="34" t="str">
        <f t="shared" si="0"/>
        <v>05/11</v>
      </c>
      <c r="E8" s="35" t="str">
        <f t="shared" si="0"/>
        <v>06/25</v>
      </c>
      <c r="F8" s="15"/>
      <c r="H8" s="52" t="s">
        <v>13</v>
      </c>
      <c r="I8" s="27" t="str">
        <f t="shared" si="3"/>
        <v>TBA</v>
      </c>
      <c r="J8" s="27" t="str">
        <f t="shared" si="4"/>
        <v>TBA10</v>
      </c>
      <c r="K8" s="53" t="s">
        <v>44</v>
      </c>
      <c r="L8" s="53" t="s">
        <v>15</v>
      </c>
      <c r="M8" s="53" t="s">
        <v>16</v>
      </c>
      <c r="N8" s="10"/>
    </row>
    <row r="9" spans="1:19" s="3" customFormat="1" ht="57" customHeight="1" thickBot="1">
      <c r="A9" s="32" t="str">
        <f t="shared" si="1"/>
        <v>TBA</v>
      </c>
      <c r="B9" s="33" t="str">
        <f t="shared" si="1"/>
        <v>TBA11</v>
      </c>
      <c r="C9" s="34" t="str">
        <f>TEXT(DATE(VALUE(RIGHT(SUBSTITUTE(K9,"/ 12:00:00 GMT",""), 4)), MONTH(1&amp;MID(K9, FIND(" ",K9, 5) + 1, 3)), VALUE(MID(K9, FIND(" ",K9, 1) + 1, IF(ISNUMBER(VALUE(MID(K9, 6, 1))), 2, 1)))), "MM/DD")</f>
        <v>05/18</v>
      </c>
      <c r="D9" s="34" t="str">
        <f t="shared" ref="D9:D11" si="5">TEXT(DATE(VALUE(RIGHT(SUBSTITUTE(L9,"/ 12:00:00 GMT",""), 4)), MONTH(1&amp;MID(L9, FIND(" ",L9, 5) + 1, 3)), VALUE(MID(L9, FIND(" ",L9, 1) + 1, IF(ISNUMBER(VALUE(MID(L9, 6, 1))), 2, 1)))), "MM/DD")</f>
        <v>05/18</v>
      </c>
      <c r="E9" s="35" t="str">
        <f t="shared" ref="E9:E11" si="6">TEXT(DATE(VALUE(RIGHT(SUBSTITUTE(M9,"/ 12:00:00 GMT",""), 4)), MONTH(1&amp;MID(M9, FIND(" ",M9, 5) + 1, 3)), VALUE(MID(M9, FIND(" ",M9, 1) + 1, IF(ISNUMBER(VALUE(MID(M9, 6, 1))), 2, 1)))), "MM/DD")</f>
        <v>07/02</v>
      </c>
      <c r="F9" s="15"/>
      <c r="H9" s="52" t="s">
        <v>14</v>
      </c>
      <c r="I9" s="27" t="str">
        <f t="shared" ref="I9:I13" si="7">LEFT(H9,FIND("/",H9)-1)</f>
        <v>TBA</v>
      </c>
      <c r="J9" s="27" t="str">
        <f t="shared" ref="J9:J13" si="8">MID(H9,FIND("/",H9)+1,LEN(H9)-FIND("/",H9))</f>
        <v>TBA11</v>
      </c>
      <c r="K9" s="53" t="s">
        <v>17</v>
      </c>
      <c r="L9" s="53" t="s">
        <v>18</v>
      </c>
      <c r="M9" s="53" t="s">
        <v>19</v>
      </c>
      <c r="N9" s="10"/>
    </row>
    <row r="10" spans="1:19" s="3" customFormat="1" ht="57" customHeight="1" thickBot="1">
      <c r="A10" s="32" t="str">
        <f t="shared" ref="A10:A12" si="9">I10</f>
        <v>EVER SMART</v>
      </c>
      <c r="B10" s="33" t="str">
        <f t="shared" ref="B10:B12" si="10">J10</f>
        <v>0142N</v>
      </c>
      <c r="C10" s="34" t="str">
        <f>TEXT(DATE(VALUE(RIGHT(SUBSTITUTE(K10,"/ 16:00:00 GMT+1",""), 4)), MONTH(1&amp;MID(K10, FIND(" ",K10, 5) + 1, 3)), VALUE(MID(K10, FIND(" ",K10, 1) + 1, IF(ISNUMBER(VALUE(MID(K10, 6, 1))), 2, 1)))), "MM/DD")</f>
        <v>05/26</v>
      </c>
      <c r="D10" s="34" t="str">
        <f t="shared" si="5"/>
        <v>06/02</v>
      </c>
      <c r="E10" s="35" t="str">
        <f t="shared" si="6"/>
        <v>06/25</v>
      </c>
      <c r="F10" s="15"/>
      <c r="H10" s="52" t="s">
        <v>31</v>
      </c>
      <c r="I10" s="27" t="str">
        <f t="shared" si="7"/>
        <v>EVER SMART</v>
      </c>
      <c r="J10" s="27" t="str">
        <f t="shared" si="8"/>
        <v>0142N</v>
      </c>
      <c r="K10" s="53" t="s">
        <v>45</v>
      </c>
      <c r="L10" s="53" t="s">
        <v>37</v>
      </c>
      <c r="M10" s="53" t="s">
        <v>16</v>
      </c>
      <c r="N10" s="10"/>
    </row>
    <row r="11" spans="1:19" s="3" customFormat="1" ht="57" customHeight="1" thickBot="1">
      <c r="A11" s="32" t="str">
        <f t="shared" si="9"/>
        <v>TBA</v>
      </c>
      <c r="B11" s="33" t="str">
        <f t="shared" si="10"/>
        <v>TBA13</v>
      </c>
      <c r="C11" s="34" t="str">
        <f>TEXT(DATE(VALUE(RIGHT(SUBSTITUTE(K11,"/ 12:00:00 GMT",""), 4)), MONTH(1&amp;MID(K11, FIND(" ",K11, 5) + 1, 3)), VALUE(MID(K11, FIND(" ",K11, 1) + 1, IF(ISNUMBER(VALUE(MID(K11, 6, 1))), 2, 1)))), "MM/DD")</f>
        <v>06/01</v>
      </c>
      <c r="D11" s="34" t="str">
        <f t="shared" si="5"/>
        <v>06/01</v>
      </c>
      <c r="E11" s="35" t="str">
        <f t="shared" si="6"/>
        <v>07/16</v>
      </c>
      <c r="F11" s="15"/>
      <c r="H11" s="52" t="s">
        <v>21</v>
      </c>
      <c r="I11" s="27" t="str">
        <f t="shared" si="7"/>
        <v>TBA</v>
      </c>
      <c r="J11" s="27" t="str">
        <f t="shared" si="8"/>
        <v>TBA13</v>
      </c>
      <c r="K11" s="53" t="s">
        <v>24</v>
      </c>
      <c r="L11" s="53" t="s">
        <v>25</v>
      </c>
      <c r="M11" s="53" t="s">
        <v>26</v>
      </c>
      <c r="N11" s="10"/>
    </row>
    <row r="12" spans="1:19" s="3" customFormat="1" ht="57" customHeight="1" thickBot="1">
      <c r="A12" s="32" t="str">
        <f t="shared" si="9"/>
        <v>TBA</v>
      </c>
      <c r="B12" s="33" t="str">
        <f t="shared" si="10"/>
        <v>TBA14</v>
      </c>
      <c r="C12" s="34" t="str">
        <f>TEXT(DATE(VALUE(RIGHT(SUBSTITUTE(K12,"/ 12:00:00 GMT",""), 4)), MONTH(1&amp;MID(K12, FIND(" ",K12, 5) + 1, 3)), VALUE(MID(K12, FIND(" ",K12, 1) + 1, IF(ISNUMBER(VALUE(MID(K12, 6, 1))), 2, 1)))), "MM/DD")</f>
        <v>06/08</v>
      </c>
      <c r="D12" s="34" t="str">
        <f t="shared" ref="D12:D13" si="11">TEXT(DATE(VALUE(RIGHT(SUBSTITUTE(L12,"/ 12:00:00 GMT",""), 4)), MONTH(1&amp;MID(L12, FIND(" ",L12, 5) + 1, 3)), VALUE(MID(L12, FIND(" ",L12, 1) + 1, IF(ISNUMBER(VALUE(MID(L12, 6, 1))), 2, 1)))), "MM/DD")</f>
        <v>06/08</v>
      </c>
      <c r="E12" s="35" t="str">
        <f t="shared" ref="E12:E13" si="12">TEXT(DATE(VALUE(RIGHT(SUBSTITUTE(M12,"/ 12:00:00 GMT",""), 4)), MONTH(1&amp;MID(M12, FIND(" ",M12, 5) + 1, 3)), VALUE(MID(M12, FIND(" ",M12, 1) + 1, IF(ISNUMBER(VALUE(MID(M12, 6, 1))), 2, 1)))), "MM/DD")</f>
        <v>07/23</v>
      </c>
      <c r="F12" s="15"/>
      <c r="H12" s="52" t="s">
        <v>22</v>
      </c>
      <c r="I12" s="27" t="str">
        <f t="shared" si="7"/>
        <v>TBA</v>
      </c>
      <c r="J12" s="27" t="str">
        <f t="shared" si="8"/>
        <v>TBA14</v>
      </c>
      <c r="K12" s="53" t="s">
        <v>27</v>
      </c>
      <c r="L12" s="53" t="s">
        <v>28</v>
      </c>
      <c r="M12" s="53" t="s">
        <v>29</v>
      </c>
      <c r="N12" s="10"/>
    </row>
    <row r="13" spans="1:19" s="3" customFormat="1" ht="57" customHeight="1" thickBot="1">
      <c r="A13" s="32" t="str">
        <f t="shared" ref="A13" si="13">I13</f>
        <v>TBA</v>
      </c>
      <c r="B13" s="33" t="str">
        <f t="shared" ref="B13" si="14">J13</f>
        <v>TBA15</v>
      </c>
      <c r="C13" s="34" t="str">
        <f t="shared" ref="C13" si="15">TEXT(DATE(VALUE(RIGHT(SUBSTITUTE(K13,"/ 12:00:00 GMT",""), 4)), MONTH(1&amp;MID(K13, FIND(" ",K13, 5) + 1, 3)), VALUE(MID(K13, FIND(" ",K13, 1) + 1, IF(ISNUMBER(VALUE(MID(K13, 6, 1))), 2, 1)))), "MM/DD")</f>
        <v>06/15</v>
      </c>
      <c r="D13" s="34" t="str">
        <f t="shared" si="11"/>
        <v>06/15</v>
      </c>
      <c r="E13" s="35" t="str">
        <f t="shared" si="12"/>
        <v>07/30</v>
      </c>
      <c r="F13" s="15"/>
      <c r="H13" s="52" t="s">
        <v>32</v>
      </c>
      <c r="I13" s="41" t="str">
        <f t="shared" si="7"/>
        <v>TBA</v>
      </c>
      <c r="J13" s="41" t="str">
        <f t="shared" si="8"/>
        <v>TBA15</v>
      </c>
      <c r="K13" s="53" t="s">
        <v>38</v>
      </c>
      <c r="L13" s="53" t="s">
        <v>39</v>
      </c>
      <c r="M13" s="53" t="s">
        <v>40</v>
      </c>
      <c r="N13" s="10"/>
    </row>
    <row r="14" spans="1:19" s="3" customFormat="1" ht="57" customHeight="1" thickBot="1">
      <c r="A14" s="36" t="str">
        <f t="shared" ref="A14" si="16">I14</f>
        <v>TBA</v>
      </c>
      <c r="B14" s="37" t="str">
        <f t="shared" ref="B14" si="17">J14</f>
        <v>TBA16</v>
      </c>
      <c r="C14" s="38" t="str">
        <f t="shared" ref="C14" si="18">TEXT(DATE(VALUE(RIGHT(SUBSTITUTE(K14,"/ 12:00:00 GMT",""), 4)), MONTH(1&amp;MID(K14, FIND(" ",K14, 5) + 1, 3)), VALUE(MID(K14, FIND(" ",K14, 1) + 1, IF(ISNUMBER(VALUE(MID(K14, 6, 1))), 2, 1)))), "MM/DD")</f>
        <v>06/22</v>
      </c>
      <c r="D14" s="38" t="str">
        <f t="shared" ref="D14" si="19">TEXT(DATE(VALUE(RIGHT(SUBSTITUTE(L14,"/ 12:00:00 GMT",""), 4)), MONTH(1&amp;MID(L14, FIND(" ",L14, 5) + 1, 3)), VALUE(MID(L14, FIND(" ",L14, 1) + 1, IF(ISNUMBER(VALUE(MID(L14, 6, 1))), 2, 1)))), "MM/DD")</f>
        <v>06/22</v>
      </c>
      <c r="E14" s="39" t="str">
        <f t="shared" ref="E14" si="20">TEXT(DATE(VALUE(RIGHT(SUBSTITUTE(M14,"/ 12:00:00 GMT",""), 4)), MONTH(1&amp;MID(M14, FIND(" ",M14, 5) + 1, 3)), VALUE(MID(M14, FIND(" ",M14, 1) + 1, IF(ISNUMBER(VALUE(MID(M14, 6, 1))), 2, 1)))), "MM/DD")</f>
        <v>08/13</v>
      </c>
      <c r="F14" s="15"/>
      <c r="G14" s="43"/>
      <c r="H14" s="52" t="s">
        <v>33</v>
      </c>
      <c r="I14" s="41" t="str">
        <f t="shared" ref="I14" si="21">LEFT(H14,FIND("/",H14)-1)</f>
        <v>TBA</v>
      </c>
      <c r="J14" s="41" t="str">
        <f t="shared" ref="J14" si="22">MID(H14,FIND("/",H14)+1,LEN(H14)-FIND("/",H14))</f>
        <v>TBA16</v>
      </c>
      <c r="K14" s="53" t="s">
        <v>41</v>
      </c>
      <c r="L14" s="53" t="s">
        <v>42</v>
      </c>
      <c r="M14" s="53" t="s">
        <v>43</v>
      </c>
      <c r="N14" s="44"/>
      <c r="O14" s="43"/>
      <c r="P14" s="43"/>
    </row>
    <row r="15" spans="1:19" s="3" customFormat="1" ht="57" customHeight="1" thickBot="1">
      <c r="A15" s="19"/>
      <c r="B15" s="13"/>
      <c r="C15" s="15"/>
      <c r="D15" s="15"/>
      <c r="E15" s="15"/>
      <c r="F15" s="15"/>
      <c r="H15" s="40"/>
      <c r="I15" s="42"/>
      <c r="J15" s="42"/>
      <c r="K15" s="10"/>
      <c r="L15" s="10"/>
      <c r="M15" s="10"/>
      <c r="N15" s="10"/>
    </row>
    <row r="16" spans="1:19" s="3" customFormat="1" ht="57" customHeight="1" thickBot="1">
      <c r="A16" s="19"/>
      <c r="B16" s="13"/>
      <c r="C16" s="15"/>
      <c r="D16" s="15"/>
      <c r="E16" s="15"/>
      <c r="F16" s="15"/>
      <c r="H16" s="40"/>
      <c r="I16" s="27"/>
      <c r="J16" s="27"/>
      <c r="K16" s="10"/>
      <c r="L16" s="10"/>
      <c r="M16" s="10"/>
      <c r="N16" s="10"/>
    </row>
    <row r="17" spans="1:14" s="3" customFormat="1" ht="57" customHeight="1" thickBot="1">
      <c r="A17" s="19"/>
      <c r="B17" s="13"/>
      <c r="C17" s="15"/>
      <c r="D17" s="15"/>
      <c r="E17" s="15"/>
      <c r="F17" s="15"/>
      <c r="H17" s="40"/>
      <c r="I17" s="27"/>
      <c r="J17" s="27"/>
      <c r="K17" s="10"/>
      <c r="L17" s="10"/>
      <c r="M17" s="10"/>
      <c r="N17" s="10"/>
    </row>
    <row r="18" spans="1:14" s="3" customFormat="1" ht="57" customHeight="1">
      <c r="A18" s="19"/>
      <c r="B18" s="13"/>
      <c r="C18" s="15"/>
      <c r="D18" s="15"/>
      <c r="E18" s="15"/>
      <c r="F18" s="15"/>
      <c r="I18" s="27"/>
      <c r="J18" s="27"/>
      <c r="K18" s="10"/>
      <c r="L18" s="10"/>
      <c r="M18" s="10"/>
      <c r="N18" s="10"/>
    </row>
    <row r="19" spans="1:14" s="3" customFormat="1" ht="57" customHeight="1">
      <c r="F19" s="15"/>
      <c r="J19" s="10"/>
      <c r="K19" s="10"/>
      <c r="L19" s="10"/>
      <c r="M19" s="10"/>
      <c r="N19" s="10"/>
    </row>
    <row r="20" spans="1:14" s="3" customFormat="1" ht="57" customHeight="1">
      <c r="F20" s="15"/>
      <c r="J20" s="10"/>
      <c r="K20" s="10"/>
      <c r="L20" s="10"/>
      <c r="M20" s="10"/>
      <c r="N20" s="10"/>
    </row>
    <row r="21" spans="1:14" s="10" customFormat="1" ht="57" customHeight="1">
      <c r="F21" s="15"/>
    </row>
    <row r="22" spans="1:14" s="10" customFormat="1" ht="57" customHeight="1">
      <c r="F22" s="15"/>
    </row>
    <row r="23" spans="1:14" s="10" customFormat="1" ht="57" customHeight="1">
      <c r="F23" s="15"/>
    </row>
    <row r="24" spans="1:14" s="10" customFormat="1" ht="57" customHeight="1">
      <c r="A24" s="13"/>
      <c r="B24" s="13"/>
      <c r="C24" s="13"/>
      <c r="D24" s="13"/>
      <c r="E24" s="13"/>
      <c r="F24" s="13"/>
    </row>
    <row r="25" spans="1:14" s="10" customFormat="1" ht="57" customHeight="1">
      <c r="A25" s="13"/>
      <c r="B25" s="13"/>
      <c r="C25" s="13"/>
      <c r="D25" s="13"/>
      <c r="E25" s="13"/>
      <c r="F25" s="13"/>
    </row>
    <row r="26" spans="1:14" s="10" customFormat="1" ht="57" customHeight="1">
      <c r="A26" s="13"/>
      <c r="B26" s="13"/>
      <c r="C26" s="13"/>
      <c r="D26" s="13"/>
      <c r="E26" s="13"/>
      <c r="F26" s="13"/>
    </row>
    <row r="27" spans="1:14" s="10" customFormat="1" ht="57" customHeight="1">
      <c r="A27" s="13"/>
      <c r="B27" s="13"/>
      <c r="C27" s="13"/>
      <c r="D27" s="13"/>
      <c r="E27" s="13"/>
      <c r="F27" s="13"/>
    </row>
    <row r="28" spans="1:14" s="10" customFormat="1" ht="57" customHeight="1"/>
    <row r="29" spans="1:14" s="3" customFormat="1" ht="57" customHeight="1">
      <c r="A29" s="13"/>
      <c r="B29" s="13"/>
      <c r="C29" s="13"/>
      <c r="D29" s="13"/>
      <c r="E29" s="13"/>
      <c r="F29" s="13"/>
      <c r="G29" s="10"/>
      <c r="H29" s="10"/>
    </row>
    <row r="30" spans="1:14" s="3" customFormat="1" ht="57" customHeight="1">
      <c r="A30" s="13"/>
      <c r="B30" s="13"/>
      <c r="C30" s="13"/>
      <c r="D30" s="13"/>
      <c r="E30" s="13"/>
      <c r="F30" s="13"/>
      <c r="G30" s="10"/>
      <c r="H30" s="10"/>
    </row>
    <row r="31" spans="1:14" s="3" customFormat="1" ht="57" customHeight="1">
      <c r="A31" s="13"/>
      <c r="B31" s="13"/>
      <c r="C31" s="13"/>
      <c r="D31" s="13"/>
      <c r="E31" s="13"/>
      <c r="F31" s="13"/>
      <c r="G31" s="10"/>
      <c r="H31" s="10"/>
    </row>
    <row r="32" spans="1:14" s="3" customFormat="1" ht="57" customHeight="1">
      <c r="A32" s="13"/>
      <c r="B32" s="13"/>
      <c r="C32" s="13"/>
      <c r="D32" s="13"/>
      <c r="E32" s="13"/>
      <c r="F32" s="13"/>
      <c r="G32" s="10"/>
      <c r="H32" s="10"/>
    </row>
    <row r="33" spans="1:8" s="3" customFormat="1" ht="57" customHeight="1">
      <c r="A33" s="13"/>
      <c r="B33" s="13"/>
      <c r="C33" s="13"/>
      <c r="D33" s="13"/>
      <c r="E33" s="13"/>
      <c r="F33" s="13"/>
      <c r="G33" s="10"/>
      <c r="H33" s="10"/>
    </row>
    <row r="34" spans="1:8" s="3" customFormat="1" ht="57" customHeight="1">
      <c r="A34" s="11"/>
      <c r="B34" s="10"/>
      <c r="C34" s="10"/>
      <c r="D34" s="10"/>
      <c r="E34" s="10"/>
      <c r="F34" s="10"/>
    </row>
    <row r="35" spans="1:8" ht="16.5">
      <c r="A35" s="11"/>
      <c r="B35" s="10"/>
      <c r="C35" s="10"/>
      <c r="D35" s="10"/>
      <c r="E35" s="10"/>
      <c r="F35" s="10"/>
    </row>
    <row r="36" spans="1:8" ht="16.5">
      <c r="A36" s="3"/>
      <c r="B36" s="3"/>
      <c r="C36" s="3"/>
      <c r="D36" s="3"/>
      <c r="E36" s="3"/>
      <c r="F36" s="3"/>
    </row>
  </sheetData>
  <mergeCells count="5">
    <mergeCell ref="E1:F1"/>
    <mergeCell ref="A4:A5"/>
    <mergeCell ref="B4:B5"/>
    <mergeCell ref="C4:C5"/>
    <mergeCell ref="C3:D3"/>
  </mergeCells>
  <phoneticPr fontId="2"/>
  <pageMargins left="0.9055118110236221" right="0.31496062992125984" top="0.55118110236220474" bottom="0.35433070866141736" header="0.31496062992125984" footer="0.31496062992125984"/>
  <pageSetup paperSize="9" scale="50" fitToHeight="0" orientation="landscape" r:id="rId1"/>
  <rowBreaks count="1" manualBreakCount="1">
    <brk id="34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Import</vt:lpstr>
      <vt:lpstr>Import!Print_Area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2026-04-27T06:11:00Z</cp:lastPrinted>
  <dcterms:created xsi:type="dcterms:W3CDTF">2016-03-18T07:26:58Z</dcterms:created>
  <dcterms:modified xsi:type="dcterms:W3CDTF">2026-04-27T06:11:18Z</dcterms:modified>
</cp:coreProperties>
</file>