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70D17362-9DCA-4B83-A65B-A23D902EEB4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N14" i="7"/>
  <c r="O14" i="7"/>
  <c r="B9" i="7"/>
  <c r="A8" i="7"/>
  <c r="A9" i="7"/>
  <c r="A10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O9" i="7"/>
  <c r="N9" i="7"/>
  <c r="O8" i="7"/>
  <c r="B8" i="7" s="1"/>
  <c r="N8" i="7"/>
  <c r="O7" i="7"/>
  <c r="B7" i="7" s="1"/>
  <c r="N7" i="7"/>
  <c r="A7" i="7" s="1"/>
  <c r="O6" i="7"/>
  <c r="B6" i="7" s="1"/>
  <c r="N6" i="7"/>
  <c r="A6" i="7" s="1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<sst xmlns="http://schemas.openxmlformats.org/spreadsheetml/2006/main" count="47" uniqueCount="47">
  <si>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</si>
  <si>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</si>
  <si>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</si>
  <si>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</si>
  <si>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</si>
  <si>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</si>
  <si>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</si>
  <si>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</si>
  <si>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</si>
  <si>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</si>
  <si>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Wed 15th Apr 2026/ 10:00:00 GMT-6</t>
  </si>
  <si>
    <t>Wed 8th Apr 2026/ 10:00:00 GMT-6</t>
  </si>
  <si>
    <t>Wed 22nd Apr 2026/ 10:00:00 GMT-6</t>
  </si>
  <si>
    <t>ONE ORPHEUS/076W</t>
  </si>
  <si>
    <t>ONE HAMBURG/084W</t>
  </si>
  <si>
    <t>ONE OLYMPUS/080W</t>
  </si>
  <si>
    <t>TBA/TBA 1</t>
  </si>
  <si>
    <t>Fri 22nd May 2026</t>
  </si>
  <si>
    <t>Fri 29th May 2026</t>
  </si>
  <si>
    <t>中部海運営業所
TEL：052-307-6910
FAX：052-307-6915</t>
    <phoneticPr fontId="2"/>
  </si>
  <si>
    <t>TBA/TBA 2</t>
  </si>
  <si>
    <t>TBA/TBA 3</t>
  </si>
  <si>
    <t>TBA/TBA 4</t>
  </si>
  <si>
    <t>TBA/TBA 5</t>
  </si>
  <si>
    <t>TBA/TBA 6</t>
  </si>
  <si>
    <t>Tue 28th Apr 2026</t>
  </si>
  <si>
    <t>Sat 16th May 2026</t>
  </si>
  <si>
    <t>Tue 5th May 2026</t>
  </si>
  <si>
    <t>Tue 12th May 2026</t>
  </si>
  <si>
    <t>Wed 29th Apr 2026/ 10:00:00 GMT-6</t>
  </si>
  <si>
    <t>Tue 19th May 2026</t>
  </si>
  <si>
    <t>Fri 5th Jun 2026</t>
  </si>
  <si>
    <t>Wed 6th May 2026/ 10:00:00 GMT-6</t>
  </si>
  <si>
    <t>Tue 26th May 2026</t>
  </si>
  <si>
    <t>Fri 12th Jun 2026</t>
  </si>
  <si>
    <t>Wed 13th May 2026/ 10:00:00 GMT-6</t>
  </si>
  <si>
    <t>Tue 2nd Jun 2026</t>
  </si>
  <si>
    <t>Fri 19th Jun 2026</t>
  </si>
  <si>
    <t>Wed 20th May 2026/ 10:00:00 GMT-6</t>
  </si>
  <si>
    <t>Tue 9th Jun 2026</t>
  </si>
  <si>
    <t>Fri 26th Jun 2026</t>
  </si>
  <si>
    <t>Wed 27th May 2026/ 10:00:00 GMT-6</t>
  </si>
  <si>
    <t>Tue 16th Jun 2026</t>
  </si>
  <si>
    <t>Fri 3rd Jul 2026</t>
  </si>
  <si>
    <t>Wed 3rd Jun 2026/ 10:00:00 GMT-6</t>
  </si>
  <si>
    <t>Tue 23rd Jun 2026</t>
  </si>
  <si>
    <t>Fri 10th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</si>
</sst>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33829</xdr:colOff>
      <xdr:row>209</xdr:row>
      <xdr:rowOff>50800</xdr:rowOff>
    </xdr:from>
    <xdr:to>
      <xdr:col>46</xdr:col>
      <xdr:colOff>299489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E8" sqref="E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6"/>
      <c r="F1" s="48" t="s">
        <v>19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8</v>
      </c>
      <c r="D3" s="43"/>
      <c r="E3" s="34">
        <v>46120</v>
      </c>
      <c r="F3" s="35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30" t="s">
        <v>6</v>
      </c>
      <c r="E4" s="31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2" t="s">
        <v>2</v>
      </c>
      <c r="E5" s="33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ORPHEUS</v>
      </c>
      <c r="B6" s="22" t="str">
        <f>O6</f>
        <v>076W</v>
      </c>
      <c r="C6" s="23" t="str">
        <f>TEXT(DATE(VALUE(RIGHT(SUBSTITUTE(J6,"/ 10:00:00 GMT-6",""), 4)), MONTH(1&amp;MID(J6, FIND(" ",J6, 5) + 1, 3)), VALUE(MID(J6, FIND(" ",J6, 1) + 1, IF(ISNUMBER(VALUE(MID(J6, 6, 1))), 2, 1)))), "MM/DD")</f>
        <v>04/08</v>
      </c>
      <c r="D6" s="23" t="str">
        <f>TEXT(DATE(VALUE(RIGHT(K6, 4)), MONTH(1&amp;MID(K6, FIND(" ", K6, 5) + 1, 3)), VALUE(MID(K6, FIND(" ", K6, 1) + 1, IF(ISNUMBER(VALUE(MID(K6, 6, 1))), 2, 1)))), "MM/DD")</f>
        <v>04/28</v>
      </c>
      <c r="E6" s="24" t="str">
        <f>TEXT(DATE(VALUE(RIGHT(L6, 4)), MONTH(1&amp;MID(L6, FIND(" ", L6, 5) + 1, 3)), VALUE(MID(L6, FIND(" ", L6, 1) + 1, IF(ISNUMBER(VALUE(MID(L6, 6, 1))), 2, 1)))), "MM/DD")</f>
        <v>05/16</v>
      </c>
      <c r="F6" s="17"/>
      <c r="J6" s="50" t="s">
        <v>11</v>
      </c>
      <c r="K6" s="50" t="s">
        <v>25</v>
      </c>
      <c r="L6" s="50" t="s">
        <v>26</v>
      </c>
      <c r="M6" s="49" t="s">
        <v>13</v>
      </c>
      <c r="N6" s="41" t="str">
        <f>LEFT(M6,FIND("/",M6)-1)</f>
        <v>ONE ORPHEUS</v>
      </c>
      <c r="O6" s="41" t="str">
        <f>MID(M6,FIND("/",M6)+1,LEN(M6)-FIND("/",M6))</f>
        <v>076W</v>
      </c>
    </row>
    <row r="7" spans="1:19" s="3" customFormat="1" ht="57" customHeight="1" thickBot="1">
      <c r="A7" s="25" t="str">
        <f t="shared" ref="A7:A13" si="0">N7</f>
        <v>ONE HAMBURG</v>
      </c>
      <c r="B7" s="26" t="str">
        <f t="shared" ref="B7:B13" si="1">O7</f>
        <v>084W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04/15</v>
      </c>
      <c r="D7" s="27" t="str">
        <f t="shared" ref="D7:E12" si="3">TEXT(DATE(VALUE(RIGHT(K7, 4)), MONTH(1&amp;MID(K7, FIND(" ", K7, 5) + 1, 3)), VALUE(MID(K7, FIND(" ", K7, 1) + 1, IF(ISNUMBER(VALUE(MID(K7, 6, 1))), 2, 1)))), "MM/DD")</f>
        <v>05/05</v>
      </c>
      <c r="E7" s="28" t="str">
        <f t="shared" si="3"/>
        <v>05/22</v>
      </c>
      <c r="F7" s="17"/>
      <c r="J7" s="50" t="s">
        <v>10</v>
      </c>
      <c r="K7" s="50" t="s">
        <v>27</v>
      </c>
      <c r="L7" s="50" t="s">
        <v>17</v>
      </c>
      <c r="M7" s="49" t="s">
        <v>14</v>
      </c>
      <c r="N7" s="41" t="str">
        <f t="shared" ref="N7:N10" si="4">LEFT(M7,FIND("/",M7)-1)</f>
        <v>ONE HAMBURG</v>
      </c>
      <c r="O7" s="41" t="str">
        <f t="shared" ref="O7:O10" si="5">MID(M7,FIND("/",M7)+1,LEN(M7)-FIND("/",M7))</f>
        <v>084W</v>
      </c>
    </row>
    <row r="8" spans="1:19" s="3" customFormat="1" ht="57" customHeight="1" thickBot="1">
      <c r="A8" s="25" t="str">
        <f t="shared" si="0"/>
        <v>TBA</v>
      </c>
      <c r="B8" s="26" t="str">
        <f t="shared" si="1"/>
        <v>TBA 1</v>
      </c>
      <c r="C8" s="27" t="str">
        <f t="shared" si="2"/>
        <v>04/22</v>
      </c>
      <c r="D8" s="27" t="str">
        <f t="shared" si="3"/>
        <v>05/12</v>
      </c>
      <c r="E8" s="28" t="str">
        <f t="shared" si="3"/>
        <v>05/29</v>
      </c>
      <c r="F8" s="17"/>
      <c r="J8" s="50" t="s">
        <v>12</v>
      </c>
      <c r="K8" s="50" t="s">
        <v>28</v>
      </c>
      <c r="L8" s="50" t="s">
        <v>18</v>
      </c>
      <c r="M8" s="49" t="s">
        <v>16</v>
      </c>
      <c r="N8" s="41" t="str">
        <f t="shared" si="4"/>
        <v>TBA</v>
      </c>
      <c r="O8" s="41" t="str">
        <f t="shared" si="5"/>
        <v>TBA 1</v>
      </c>
    </row>
    <row r="9" spans="1:19" s="3" customFormat="1" ht="57" customHeight="1" thickBot="1">
      <c r="A9" s="25" t="str">
        <f t="shared" si="0"/>
        <v>ONE OLYMPUS</v>
      </c>
      <c r="B9" s="26" t="str">
        <f t="shared" si="1"/>
        <v>080W</v>
      </c>
      <c r="C9" s="27" t="str">
        <f t="shared" si="2"/>
        <v>04/29</v>
      </c>
      <c r="D9" s="27" t="str">
        <f t="shared" si="3"/>
        <v>05/19</v>
      </c>
      <c r="E9" s="28" t="str">
        <f t="shared" si="3"/>
        <v>06/05</v>
      </c>
      <c r="F9" s="17"/>
      <c r="J9" s="50" t="s">
        <v>29</v>
      </c>
      <c r="K9" s="50" t="s">
        <v>30</v>
      </c>
      <c r="L9" s="50" t="s">
        <v>31</v>
      </c>
      <c r="M9" s="49" t="s">
        <v>15</v>
      </c>
      <c r="N9" s="41" t="str">
        <f t="shared" si="4"/>
        <v>ONE OLYMPUS</v>
      </c>
      <c r="O9" s="41" t="str">
        <f t="shared" si="5"/>
        <v>080W</v>
      </c>
    </row>
    <row r="10" spans="1:19" s="3" customFormat="1" ht="57" customHeight="1" thickBot="1">
      <c r="A10" s="25" t="str">
        <f t="shared" si="0"/>
        <v>TBA</v>
      </c>
      <c r="B10" s="26" t="str">
        <f t="shared" si="1"/>
        <v>TBA 2</v>
      </c>
      <c r="C10" s="27" t="str">
        <f t="shared" si="2"/>
        <v>05/06</v>
      </c>
      <c r="D10" s="27" t="str">
        <f t="shared" si="3"/>
        <v>05/26</v>
      </c>
      <c r="E10" s="28" t="str">
        <f t="shared" si="3"/>
        <v>06/12</v>
      </c>
      <c r="F10" s="17"/>
      <c r="J10" s="50" t="s">
        <v>32</v>
      </c>
      <c r="K10" s="50" t="s">
        <v>33</v>
      </c>
      <c r="L10" s="50" t="s">
        <v>34</v>
      </c>
      <c r="M10" s="49" t="s">
        <v>20</v>
      </c>
      <c r="N10" s="41" t="str">
        <f t="shared" si="4"/>
        <v>TBA</v>
      </c>
      <c r="O10" s="41" t="str">
        <f t="shared" si="5"/>
        <v>TBA 2</v>
      </c>
    </row>
    <row r="11" spans="1:19" s="3" customFormat="1" ht="57" customHeight="1" thickBot="1">
      <c r="A11" s="25" t="str">
        <f t="shared" si="0"/>
        <v>TBA</v>
      </c>
      <c r="B11" s="26" t="str">
        <f t="shared" si="1"/>
        <v>TBA 3</v>
      </c>
      <c r="C11" s="27" t="str">
        <f t="shared" si="2"/>
        <v>05/13</v>
      </c>
      <c r="D11" s="27" t="str">
        <f t="shared" si="3"/>
        <v>06/02</v>
      </c>
      <c r="E11" s="28" t="str">
        <f t="shared" si="3"/>
        <v>06/19</v>
      </c>
      <c r="F11" s="17"/>
      <c r="J11" s="50" t="s">
        <v>35</v>
      </c>
      <c r="K11" s="50" t="s">
        <v>36</v>
      </c>
      <c r="L11" s="50" t="s">
        <v>37</v>
      </c>
      <c r="M11" s="49" t="s">
        <v>21</v>
      </c>
      <c r="N11" s="41" t="str">
        <f t="shared" ref="N11:N13" si="6">LEFT(M11,FIND("/",M11)-1)</f>
        <v>TBA</v>
      </c>
      <c r="O11" s="41" t="str">
        <f t="shared" ref="O11:O13" si="7">MID(M11,FIND("/",M11)+1,LEN(M11)-FIND("/",M11))</f>
        <v>TBA 3</v>
      </c>
    </row>
    <row r="12" spans="1:19" s="3" customFormat="1" ht="57" customHeight="1" thickBot="1">
      <c r="A12" s="25" t="str">
        <f t="shared" si="0"/>
        <v>TBA</v>
      </c>
      <c r="B12" s="26" t="str">
        <f t="shared" si="1"/>
        <v>TBA 4</v>
      </c>
      <c r="C12" s="27" t="str">
        <f t="shared" si="2"/>
        <v>05/20</v>
      </c>
      <c r="D12" s="27" t="str">
        <f t="shared" si="3"/>
        <v>06/09</v>
      </c>
      <c r="E12" s="28" t="str">
        <f t="shared" si="3"/>
        <v>06/26</v>
      </c>
      <c r="F12" s="17"/>
      <c r="J12" s="50" t="s">
        <v>38</v>
      </c>
      <c r="K12" s="50" t="s">
        <v>39</v>
      </c>
      <c r="L12" s="50" t="s">
        <v>40</v>
      </c>
      <c r="M12" s="49" t="s">
        <v>22</v>
      </c>
      <c r="N12" s="41" t="str">
        <f t="shared" si="6"/>
        <v>TBA</v>
      </c>
      <c r="O12" s="41" t="str">
        <f t="shared" si="7"/>
        <v>TBA 4</v>
      </c>
    </row>
    <row r="13" spans="1:19" s="3" customFormat="1" ht="57" customHeight="1" thickBot="1">
      <c r="A13" s="25" t="str">
        <f t="shared" si="0"/>
        <v>TBA</v>
      </c>
      <c r="B13" s="26" t="str">
        <f t="shared" si="1"/>
        <v>TBA 5</v>
      </c>
      <c r="C13" s="27" t="str">
        <f t="shared" ref="C13" si="8">TEXT(DATE(VALUE(RIGHT(SUBSTITUTE(J13,"/ 10:00:00 GMT-6",""), 4)), MONTH(1&amp;MID(J13, FIND(" ",J13, 5) + 1, 3)), VALUE(MID(J13, FIND(" ",J13, 1) + 1, IF(ISNUMBER(VALUE(MID(J13, 6, 1))), 2, 1)))), "MM/DD")</f>
        <v>05/27</v>
      </c>
      <c r="D13" s="27" t="str">
        <f t="shared" ref="D13" si="9">TEXT(DATE(VALUE(RIGHT(K13, 4)), MONTH(1&amp;MID(K13, FIND(" ", K13, 5) + 1, 3)), VALUE(MID(K13, FIND(" ", K13, 1) + 1, IF(ISNUMBER(VALUE(MID(K13, 6, 1))), 2, 1)))), "MM/DD")</f>
        <v>06/16</v>
      </c>
      <c r="E13" s="28" t="str">
        <f t="shared" ref="E13" si="10">TEXT(DATE(VALUE(RIGHT(L13, 4)), MONTH(1&amp;MID(L13, FIND(" ", L13, 5) + 1, 3)), VALUE(MID(L13, FIND(" ", L13, 1) + 1, IF(ISNUMBER(VALUE(MID(L13, 6, 1))), 2, 1)))), "MM/DD")</f>
        <v>07/03</v>
      </c>
      <c r="F13" s="17"/>
      <c r="J13" s="50" t="s">
        <v>41</v>
      </c>
      <c r="K13" s="50" t="s">
        <v>42</v>
      </c>
      <c r="L13" s="50" t="s">
        <v>43</v>
      </c>
      <c r="M13" s="49" t="s">
        <v>23</v>
      </c>
      <c r="N13" s="41" t="str">
        <f t="shared" si="6"/>
        <v>TBA</v>
      </c>
      <c r="O13" s="41" t="str">
        <f t="shared" si="7"/>
        <v>TBA 5</v>
      </c>
    </row>
    <row r="14" spans="1:19" s="3" customFormat="1" ht="57" customHeight="1" thickBot="1">
      <c r="A14" s="37" t="str">
        <f t="shared" ref="A14" si="11">N14</f>
        <v>TBA</v>
      </c>
      <c r="B14" s="38" t="str">
        <f t="shared" ref="B14" si="12">O14</f>
        <v>TBA 6</v>
      </c>
      <c r="C14" s="39" t="str">
        <f t="shared" ref="C14" si="13">TEXT(DATE(VALUE(RIGHT(SUBSTITUTE(J14,"/ 10:00:00 GMT-6",""), 4)), MONTH(1&amp;MID(J14, FIND(" ",J14, 5) + 1, 3)), VALUE(MID(J14, FIND(" ",J14, 1) + 1, IF(ISNUMBER(VALUE(MID(J14, 6, 1))), 2, 1)))), "MM/DD")</f>
        <v>06/03</v>
      </c>
      <c r="D14" s="39" t="str">
        <f t="shared" ref="D14" si="14">TEXT(DATE(VALUE(RIGHT(K14, 4)), MONTH(1&amp;MID(K14, FIND(" ", K14, 5) + 1, 3)), VALUE(MID(K14, FIND(" ", K14, 1) + 1, IF(ISNUMBER(VALUE(MID(K14, 6, 1))), 2, 1)))), "MM/DD")</f>
        <v>06/23</v>
      </c>
      <c r="E14" s="40" t="str">
        <f t="shared" ref="E14" si="15">TEXT(DATE(VALUE(RIGHT(L14, 4)), MONTH(1&amp;MID(L14, FIND(" ", L14, 5) + 1, 3)), VALUE(MID(L14, FIND(" ", L14, 1) + 1, IF(ISNUMBER(VALUE(MID(L14, 6, 1))), 2, 1)))), "MM/DD")</f>
        <v>07/10</v>
      </c>
      <c r="F14" s="17"/>
      <c r="J14" s="50" t="s">
        <v>44</v>
      </c>
      <c r="K14" s="50" t="s">
        <v>45</v>
      </c>
      <c r="L14" s="50" t="s">
        <v>46</v>
      </c>
      <c r="M14" s="49" t="s">
        <v>24</v>
      </c>
      <c r="N14" s="41" t="str">
        <f t="shared" ref="N14" si="16">LEFT(M14,FIND("/",M14)-1)</f>
        <v>TBA</v>
      </c>
      <c r="O14" s="41" t="str">
        <f t="shared" ref="O14" si="17">MID(M14,FIND("/",M14)+1,LEN(M14)-FIND("/",M14))</f>
        <v>TBA 6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2026-03-31T07:34:04Z</cp:lastPrinted>
  <dcterms:created xsi:type="dcterms:W3CDTF">2016-03-18T07:26:58Z</dcterms:created>
  <dcterms:modified xsi:type="dcterms:W3CDTF">2026-04-08T02:15:31Z</dcterms:modified>
</cp:coreProperties>
</file>