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F1409C85-A545-40E0-B791-80C3146D16F5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4" l="1"/>
  <c r="E15" i="4"/>
  <c r="I15" i="4"/>
  <c r="I17" i="4"/>
  <c r="C17" i="4" s="1"/>
  <c r="D17" i="4" s="1"/>
  <c r="I18" i="4"/>
  <c r="J18" i="4" s="1"/>
  <c r="I14" i="4"/>
  <c r="C14" i="4" s="1"/>
  <c r="D14" i="4" s="1"/>
  <c r="A17" i="4"/>
  <c r="B17" i="4"/>
  <c r="A18" i="4"/>
  <c r="B18" i="4"/>
  <c r="B15" i="4"/>
  <c r="B14" i="4"/>
  <c r="A15" i="4"/>
  <c r="A14" i="4"/>
  <c r="D15" i="4" l="1"/>
  <c r="G18" i="4"/>
  <c r="H18" i="4" s="1"/>
  <c r="C18" i="4"/>
  <c r="D18" i="4" s="1"/>
  <c r="K17" i="4"/>
  <c r="J17" i="4"/>
  <c r="G17" i="4"/>
  <c r="H17" i="4" s="1"/>
  <c r="E18" i="4"/>
  <c r="F18" i="4" s="1"/>
  <c r="E17" i="4"/>
  <c r="F17" i="4" s="1"/>
  <c r="K18" i="4"/>
  <c r="K15" i="4"/>
  <c r="L15" i="4" s="1"/>
  <c r="J15" i="4"/>
  <c r="G15" i="4"/>
  <c r="H15" i="4" s="1"/>
  <c r="F15" i="4"/>
  <c r="G14" i="4"/>
  <c r="H14" i="4" s="1"/>
  <c r="K14" i="4"/>
  <c r="J14" i="4"/>
  <c r="E14" i="4"/>
  <c r="F14" i="4" s="1"/>
  <c r="M15" i="4" l="1"/>
  <c r="O15" i="4" s="1"/>
  <c r="P15" i="4" s="1"/>
  <c r="L17" i="4"/>
  <c r="M17" i="4"/>
  <c r="L18" i="4"/>
  <c r="M18" i="4"/>
  <c r="L14" i="4"/>
  <c r="M14" i="4"/>
  <c r="Q15" i="4"/>
  <c r="N15" i="4"/>
  <c r="N18" i="4" l="1"/>
  <c r="O18" i="4"/>
  <c r="N17" i="4"/>
  <c r="O17" i="4"/>
  <c r="O14" i="4"/>
  <c r="N14" i="4"/>
  <c r="M14" i="6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8" i="4" l="1"/>
  <c r="Q18" i="4"/>
  <c r="P17" i="4"/>
  <c r="Q17" i="4"/>
  <c r="P14" i="4"/>
  <c r="Q14" i="4"/>
  <c r="P10" i="6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<sst xmlns="http://schemas.openxmlformats.org/spreadsheetml/2006/main" count="119" uniqueCount="98">
  <si>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</si>
  <si>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</si>
  <si>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</si>
  <si>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</si>
  <si>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</si>
  <si>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</si>
  <si>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</si>
  <si>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</si>
  <si>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</si>
  <si>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</si>
  <si>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</si>
  <si>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</si>
  <si>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</si>
  <si>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</si>
  <si>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</si>
  <si>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</si>
  <si>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</si>
  <si>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</si>
  <si>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</si>
  <si>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</si>
  <si>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</si>
  <si>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</si>
  <si>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</si>
  <si>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</si>
  <si>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</si>
  <si>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</si>
  <si>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</si>
  <si>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</si>
  <si>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</si>
  <si>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</si>
  <si>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</si>
  <si>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</si>
  <si>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</si>
  <si>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</si>
  <si>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</si>
  <si>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</si>
  <si>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</si>
  <si>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</si>
  <si>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</si>
  <si>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</si>
  <si>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</si>
  <si>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</si>
  <si>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</si>
  <si>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</si>
  <si>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</si>
  <si>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</si>
  <si>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</si>
  <si>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</si>
  <si>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</si>
  <si>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</si>
  <si>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</si>
  <si>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</si>
  <si>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</si>
  <si>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</si>
  <si>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</si>
  <si>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</si>
  <si>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</si>
  <si>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</si>
  <si>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</si>
  <si>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</si>
  <si>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</si>
  <si>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</si>
  <si>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</si>
  <si>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</si>
  <si>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</si>
  <si>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</si>
  <si>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</si>
  <si>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</si>
  <si>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</si>
  <si>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</si>
  <si>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</si>
  <si>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</si>
  <si>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</si>
  <si>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</si>
  <si>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</si>
  <si>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</si>
  <si>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</si>
  <si>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</si>
  <si>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</si>
  <si>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</si>
  <si>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</si>
  <si>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</si>
  <si>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</si>
  <si>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ETD</t>
    <phoneticPr fontId="2"/>
  </si>
  <si>
    <t>0080E</t>
  </si>
  <si>
    <t>0087E</t>
  </si>
  <si>
    <t>NO SERVICE</t>
  </si>
  <si>
    <t>ONE MODERN</t>
  </si>
  <si>
    <t>ONE MAESTRO</t>
  </si>
  <si>
    <t>0086E</t>
  </si>
  <si>
    <t>04/26 Sun</t>
  </si>
  <si>
    <t>05/03 Sun</t>
  </si>
  <si>
    <t>05/10 Sun</t>
  </si>
  <si>
    <t>05/17 Sun</t>
  </si>
  <si>
    <t>05/24 Sun</t>
  </si>
  <si>
    <t>NO SERVICE</t>
    <phoneticPr fontId="2"/>
  </si>
  <si>
    <r>
      <rPr>
        <sz val="11.5"/>
        <color rgb="FF000000"/>
        <rFont val="Yu Gothic"/>
        <family val="2"/>
        <charset val="128"/>
      </rPr>
      <t>※</t>
    </r>
    <r>
      <rPr>
        <sz val="11.5"/>
        <color rgb="FF000000"/>
        <rFont val="Arial"/>
        <family val="2"/>
        <charset val="128"/>
      </rPr>
      <t>ONE OLYMPUS</t>
    </r>
    <phoneticPr fontId="2"/>
  </si>
  <si>
    <r>
      <rPr>
        <sz val="11.5"/>
        <color rgb="FF000000"/>
        <rFont val="Segoe UI Symbol"/>
        <family val="2"/>
      </rPr>
      <t>★</t>
    </r>
    <r>
      <rPr>
        <sz val="11.5"/>
        <color rgb="FF000000"/>
        <rFont val="Arial"/>
        <family val="2"/>
        <charset val="128"/>
      </rPr>
      <t>ONE MISSION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</si>
</sst>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6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.5"/>
      <color rgb="FF000000"/>
      <name val="Arial"/>
      <family val="2"/>
      <charset val="128"/>
    </font>
    <font>
      <sz val="11.5"/>
      <color rgb="FF000000"/>
      <name val="Yu Gothic"/>
      <family val="2"/>
      <charset val="128"/>
    </font>
    <font>
      <sz val="11.5"/>
      <color rgb="FF000000"/>
      <name val="Arial"/>
      <family val="2"/>
    </font>
    <font>
      <sz val="11.5"/>
      <name val="Arial"/>
      <family val="2"/>
    </font>
    <font>
      <sz val="11.5"/>
      <color rgb="FF000000"/>
      <name val="Segoe UI Symbol"/>
      <family val="2"/>
    </font>
  </fonts>
  <fills count="9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7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61" fillId="0" borderId="65" xfId="0" applyFont="1" applyBorder="1">
      <alignment vertical="center"/>
    </xf>
    <xf numFmtId="0" fontId="161" fillId="0" borderId="66" xfId="0" applyFont="1" applyBorder="1">
      <alignment vertical="center"/>
    </xf>
    <xf numFmtId="0" fontId="161" fillId="0" borderId="67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62" fillId="0" borderId="67" xfId="0" applyFont="1" applyBorder="1" applyAlignment="1">
      <alignment horizontal="center" vertical="center"/>
    </xf>
    <xf numFmtId="0" fontId="161" fillId="0" borderId="64" xfId="0" applyFont="1" applyBorder="1">
      <alignment vertical="center"/>
    </xf>
    <xf numFmtId="0" fontId="20" fillId="0" borderId="0" xfId="1" applyFont="1" applyAlignment="1">
      <alignment vertical="center"/>
    </xf>
    <xf numFmtId="0" fontId="162" fillId="96" borderId="67" xfId="0" applyFont="1" applyFill="1" applyBorder="1" applyAlignment="1">
      <alignment horizontal="center" vertical="center"/>
    </xf>
    <xf numFmtId="0" fontId="159" fillId="0" borderId="64" xfId="0" applyFont="1" applyBorder="1">
      <alignment vertical="center"/>
    </xf>
    <xf numFmtId="0" fontId="161" fillId="0" borderId="65" xfId="0" applyFont="1" applyBorder="1">
      <alignment vertical="center"/>
    </xf>
    <xf numFmtId="0" fontId="161" fillId="0" borderId="66" xfId="0" applyFont="1" applyBorder="1">
      <alignment vertical="center"/>
    </xf>
    <xf numFmtId="0" fontId="161" fillId="0" borderId="64" xfId="0" applyFont="1" applyBorder="1">
      <alignment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177" fontId="13" fillId="0" borderId="47" xfId="1" applyNumberFormat="1" applyFont="1" applyBorder="1" applyAlignment="1" applyProtection="1">
      <alignment horizontal="center" vertical="center"/>
      <protection locked="0"/>
    </xf>
    <xf numFmtId="0" fontId="162" fillId="97" borderId="67" xfId="0" applyFont="1" applyFill="1" applyBorder="1" applyAlignment="1">
      <alignment horizontal="center" vertical="center"/>
    </xf>
    <xf numFmtId="0" fontId="159" fillId="0" borderId="65" xfId="0" applyFont="1" applyBorder="1">
      <alignment vertical="center"/>
    </xf>
    <xf numFmtId="0" fontId="159" fillId="0" borderId="66" xfId="0" applyFont="1" applyBorder="1">
      <alignment vertical="center"/>
    </xf>
    <xf numFmtId="177" fontId="13" fillId="0" borderId="45" xfId="1" applyNumberFormat="1" applyFont="1" applyBorder="1" applyAlignment="1" applyProtection="1">
      <alignment horizontal="center" vertical="center"/>
      <protection locked="0"/>
    </xf>
    <xf numFmtId="0" fontId="148" fillId="98" borderId="49" xfId="0" applyFont="1" applyFill="1" applyBorder="1">
      <alignment vertical="center"/>
    </xf>
    <xf numFmtId="0" fontId="148" fillId="98" borderId="45" xfId="0" applyFont="1" applyFill="1" applyBorder="1" applyAlignment="1">
      <alignment horizontal="center" vertical="center"/>
    </xf>
    <xf numFmtId="177" fontId="13" fillId="98" borderId="45" xfId="1" applyNumberFormat="1" applyFont="1" applyFill="1" applyBorder="1" applyAlignment="1" applyProtection="1">
      <alignment horizontal="center" vertical="center"/>
      <protection locked="0"/>
    </xf>
    <xf numFmtId="0" fontId="13" fillId="98" borderId="45" xfId="1" applyFont="1" applyFill="1" applyBorder="1" applyAlignment="1" applyProtection="1">
      <alignment horizontal="center" vertical="center"/>
      <protection locked="0"/>
    </xf>
    <xf numFmtId="180" fontId="14" fillId="98" borderId="45" xfId="0" applyNumberFormat="1" applyFont="1" applyFill="1" applyBorder="1" applyAlignment="1">
      <alignment horizontal="center" vertical="center"/>
    </xf>
    <xf numFmtId="177" fontId="13" fillId="98" borderId="45" xfId="1" applyNumberFormat="1" applyFont="1" applyFill="1" applyBorder="1" applyAlignment="1">
      <alignment horizontal="center" vertical="center"/>
    </xf>
    <xf numFmtId="177" fontId="13" fillId="98" borderId="50" xfId="1" applyNumberFormat="1" applyFont="1" applyFill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177" fontId="13" fillId="0" borderId="52" xfId="1" applyNumberFormat="1" applyFont="1" applyBorder="1" applyAlignment="1" applyProtection="1">
      <alignment horizontal="center" vertical="center"/>
      <protection locked="0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11</xdr:row>
      <xdr:rowOff>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137190" y="14327185"/>
          <a:ext cx="9270996" cy="3187116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H61"/>
  <sheetViews>
    <sheetView tabSelected="1" showWhiteSpace="0" view="pageBreakPreview" topLeftCell="A10" zoomScale="30" zoomScaleNormal="30" zoomScaleSheetLayoutView="30" zoomScalePageLayoutView="25" workbookViewId="0">
      <selection activeCell="I41" sqref="I41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6" width="16.125" customWidth="1"/>
    <col min="27" max="27" width="16.125" hidden="1" customWidth="1"/>
    <col min="28" max="28" width="13.875" hidden="1" customWidth="1"/>
    <col min="29" max="36" width="0" hidden="1" customWidth="1"/>
  </cols>
  <sheetData>
    <row r="1" spans="1:34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32" t="s">
        <v>53</v>
      </c>
      <c r="S1" s="132"/>
      <c r="T1" s="132"/>
      <c r="U1" s="132"/>
      <c r="V1" s="132"/>
      <c r="W1" s="132"/>
      <c r="Y1" s="9"/>
      <c r="Z1" s="9"/>
    </row>
    <row r="4" spans="1:34" ht="52.5" customHeight="1">
      <c r="T4" s="27" t="s">
        <v>0</v>
      </c>
      <c r="U4" s="131">
        <v>46127</v>
      </c>
      <c r="V4" s="131"/>
      <c r="W4" s="46" t="s">
        <v>54</v>
      </c>
    </row>
    <row r="8" spans="1:34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33"/>
      <c r="K8" s="133"/>
      <c r="L8" s="133"/>
      <c r="M8" s="134"/>
      <c r="N8" s="134"/>
      <c r="O8" s="89"/>
      <c r="P8" s="89"/>
      <c r="Q8" s="89"/>
    </row>
    <row r="9" spans="1:34" s="6" customFormat="1" ht="48.75" customHeight="1">
      <c r="A9" s="135" t="s">
        <v>6</v>
      </c>
      <c r="B9" s="138" t="s">
        <v>1</v>
      </c>
      <c r="C9" s="138" t="s">
        <v>7</v>
      </c>
      <c r="D9" s="138"/>
      <c r="E9" s="138"/>
      <c r="F9" s="138"/>
      <c r="G9" s="138" t="s">
        <v>8</v>
      </c>
      <c r="H9" s="138"/>
      <c r="I9" s="138" t="s">
        <v>9</v>
      </c>
      <c r="J9" s="138"/>
      <c r="K9" s="141" t="s">
        <v>8</v>
      </c>
      <c r="L9" s="141"/>
      <c r="M9" s="141"/>
      <c r="N9" s="141"/>
      <c r="O9" s="141"/>
      <c r="P9" s="141"/>
      <c r="Q9" s="142"/>
      <c r="S9" s="21"/>
      <c r="T9" s="21"/>
      <c r="U9" s="21"/>
      <c r="V9" s="21"/>
      <c r="W9" s="21"/>
      <c r="X9" s="21"/>
      <c r="AA9" s="22"/>
    </row>
    <row r="10" spans="1:34" s="6" customFormat="1" ht="97.5" customHeight="1">
      <c r="A10" s="136"/>
      <c r="B10" s="139"/>
      <c r="C10" s="143" t="s">
        <v>67</v>
      </c>
      <c r="D10" s="144"/>
      <c r="E10" s="144" t="s">
        <v>56</v>
      </c>
      <c r="F10" s="144"/>
      <c r="G10" s="144" t="s">
        <v>57</v>
      </c>
      <c r="H10" s="144"/>
      <c r="I10" s="144" t="s">
        <v>58</v>
      </c>
      <c r="J10" s="144"/>
      <c r="K10" s="145" t="s">
        <v>27</v>
      </c>
      <c r="L10" s="145"/>
      <c r="M10" s="146" t="s">
        <v>12</v>
      </c>
      <c r="N10" s="146"/>
      <c r="O10" s="147" t="s">
        <v>19</v>
      </c>
      <c r="P10" s="147"/>
      <c r="Q10" s="148" t="s">
        <v>13</v>
      </c>
      <c r="S10" s="21"/>
      <c r="T10" s="21"/>
      <c r="U10" s="21"/>
      <c r="V10" s="21"/>
      <c r="W10" s="21"/>
      <c r="X10" s="21"/>
      <c r="AA10" s="22"/>
    </row>
    <row r="11" spans="1:34" s="6" customFormat="1" ht="42" customHeight="1">
      <c r="A11" s="136"/>
      <c r="B11" s="139"/>
      <c r="C11" s="144"/>
      <c r="D11" s="144"/>
      <c r="E11" s="144"/>
      <c r="F11" s="144"/>
      <c r="G11" s="144"/>
      <c r="H11" s="144"/>
      <c r="I11" s="144"/>
      <c r="J11" s="144"/>
      <c r="K11" s="145"/>
      <c r="L11" s="145"/>
      <c r="M11" s="146"/>
      <c r="N11" s="146"/>
      <c r="O11" s="147"/>
      <c r="P11" s="147"/>
      <c r="Q11" s="148"/>
      <c r="S11" s="21"/>
      <c r="T11" s="21"/>
      <c r="U11" s="21"/>
      <c r="V11" s="21"/>
      <c r="W11" s="21"/>
      <c r="X11" s="21"/>
      <c r="AA11" s="22"/>
    </row>
    <row r="12" spans="1:34" s="6" customFormat="1" ht="45.75" hidden="1" customHeight="1">
      <c r="A12" s="136"/>
      <c r="B12" s="139"/>
      <c r="C12" s="144"/>
      <c r="D12" s="144"/>
      <c r="E12" s="144"/>
      <c r="F12" s="144"/>
      <c r="G12" s="144"/>
      <c r="H12" s="144"/>
      <c r="I12" s="144"/>
      <c r="J12" s="144"/>
      <c r="K12" s="145"/>
      <c r="L12" s="145"/>
      <c r="M12" s="146"/>
      <c r="N12" s="146"/>
      <c r="O12" s="147"/>
      <c r="P12" s="147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34" s="7" customFormat="1" ht="57.75" customHeight="1">
      <c r="A13" s="137"/>
      <c r="B13" s="140"/>
      <c r="C13" s="97"/>
      <c r="D13" s="96"/>
      <c r="E13" s="96"/>
      <c r="F13" s="96"/>
      <c r="G13" s="96"/>
      <c r="H13" s="96"/>
      <c r="I13" s="128" t="s">
        <v>15</v>
      </c>
      <c r="J13" s="128"/>
      <c r="K13" s="128" t="s">
        <v>59</v>
      </c>
      <c r="L13" s="128"/>
      <c r="M13" s="129" t="s">
        <v>79</v>
      </c>
      <c r="N13" s="129"/>
      <c r="O13" s="130" t="s">
        <v>80</v>
      </c>
      <c r="P13" s="130"/>
      <c r="Q13" s="64" t="s">
        <v>81</v>
      </c>
      <c r="S13" s="21"/>
      <c r="T13" s="21"/>
      <c r="U13" s="21"/>
      <c r="V13" s="21"/>
      <c r="W13" s="21"/>
      <c r="X13" s="21"/>
      <c r="AA13" s="163"/>
      <c r="AB13" s="163"/>
      <c r="AC13" s="163"/>
      <c r="AD13" s="163"/>
      <c r="AE13" s="163"/>
      <c r="AF13" s="163"/>
      <c r="AG13" s="163"/>
      <c r="AH13" s="164" t="s">
        <v>83</v>
      </c>
    </row>
    <row r="14" spans="1:34" s="6" customFormat="1" ht="60" customHeight="1">
      <c r="A14" s="177" t="str">
        <f>AA14</f>
        <v>※ONE OLYMPUS</v>
      </c>
      <c r="B14" s="178" t="str">
        <f>AF14</f>
        <v>0080E</v>
      </c>
      <c r="C14" s="75">
        <f t="shared" ref="C14:C16" si="0">I14-9</f>
        <v>46129</v>
      </c>
      <c r="D14" s="76" t="str">
        <f>TEXT(C14,"aaa")</f>
        <v>金</v>
      </c>
      <c r="E14" s="77">
        <f>I14-6</f>
        <v>46132</v>
      </c>
      <c r="F14" s="76" t="str">
        <f>TEXT(E14,"aaa")</f>
        <v>月</v>
      </c>
      <c r="G14" s="75" t="str">
        <f>I14</f>
        <v>4/26</v>
      </c>
      <c r="H14" s="76" t="str">
        <f>TEXT(G14,"aaa")</f>
        <v>日</v>
      </c>
      <c r="I14" s="180" t="str">
        <f>TEXT(SUBSTITUTE(AH14,"Sun",""),"m/d")</f>
        <v>4/26</v>
      </c>
      <c r="J14" s="76" t="str">
        <f>TEXT(I14,"aaa")</f>
        <v>日</v>
      </c>
      <c r="K14" s="75">
        <f>I14+17</f>
        <v>46155</v>
      </c>
      <c r="L14" s="76" t="str">
        <f>TEXT(K14,"aaa")</f>
        <v>水</v>
      </c>
      <c r="M14" s="77">
        <f>K14+10</f>
        <v>46165</v>
      </c>
      <c r="N14" s="77" t="str">
        <f>TEXT(M14,"aaa")</f>
        <v>土</v>
      </c>
      <c r="O14" s="78">
        <f>M14+3</f>
        <v>46168</v>
      </c>
      <c r="P14" s="78" t="str">
        <f>TEXT(O14,"aaa")</f>
        <v>火</v>
      </c>
      <c r="Q14" s="79">
        <f>O14+8</f>
        <v>46176</v>
      </c>
      <c r="AA14" s="173" t="s">
        <v>96</v>
      </c>
      <c r="AB14" s="182"/>
      <c r="AC14" s="182"/>
      <c r="AD14" s="182"/>
      <c r="AE14" s="183"/>
      <c r="AF14" s="167" t="s">
        <v>84</v>
      </c>
      <c r="AG14" s="168"/>
      <c r="AH14" s="181" t="s">
        <v>90</v>
      </c>
    </row>
    <row r="15" spans="1:34" s="6" customFormat="1" ht="60" customHeight="1">
      <c r="A15" s="62" t="str">
        <f t="shared" ref="A15:A16" si="1">AA15</f>
        <v>★ONE MISSION</v>
      </c>
      <c r="B15" s="179" t="str">
        <f t="shared" ref="B15:B16" si="2">AF15</f>
        <v>0087E</v>
      </c>
      <c r="C15" s="194">
        <f>I15-10</f>
        <v>46135</v>
      </c>
      <c r="D15" s="195" t="str">
        <f>TEXT(C15,"aaa")</f>
        <v>木</v>
      </c>
      <c r="E15" s="196">
        <f>I15-9</f>
        <v>46136</v>
      </c>
      <c r="F15" s="195" t="str">
        <f>TEXT(E15,"aaa")</f>
        <v>金</v>
      </c>
      <c r="G15" s="57" t="str">
        <f>I15</f>
        <v>5/3</v>
      </c>
      <c r="H15" s="58" t="str">
        <f>TEXT(G15,"aaa")</f>
        <v>日</v>
      </c>
      <c r="I15" s="184" t="str">
        <f t="shared" ref="I15:I18" si="3">TEXT(SUBSTITUTE(AH15,"Sun",""),"m/d")</f>
        <v>5/3</v>
      </c>
      <c r="J15" s="58" t="str">
        <f>TEXT(I15,"aaa")</f>
        <v>日</v>
      </c>
      <c r="K15" s="57">
        <f>I15+17</f>
        <v>46162</v>
      </c>
      <c r="L15" s="58" t="str">
        <f>TEXT(K15,"aaa")</f>
        <v>水</v>
      </c>
      <c r="M15" s="59">
        <f>K15+10</f>
        <v>46172</v>
      </c>
      <c r="N15" s="59" t="str">
        <f>TEXT(M15,"aaa")</f>
        <v>土</v>
      </c>
      <c r="O15" s="60">
        <f>M15+3</f>
        <v>46175</v>
      </c>
      <c r="P15" s="60" t="str">
        <f>TEXT(O15,"aaa")</f>
        <v>火</v>
      </c>
      <c r="Q15" s="61">
        <f>O15+8</f>
        <v>46183</v>
      </c>
      <c r="AA15" s="173" t="s">
        <v>97</v>
      </c>
      <c r="AB15" s="182"/>
      <c r="AC15" s="182"/>
      <c r="AD15" s="182"/>
      <c r="AE15" s="183"/>
      <c r="AF15" s="167" t="s">
        <v>85</v>
      </c>
      <c r="AG15" s="168"/>
      <c r="AH15" s="181" t="s">
        <v>91</v>
      </c>
    </row>
    <row r="16" spans="1:34" s="6" customFormat="1" ht="60" customHeight="1">
      <c r="A16" s="185" t="s">
        <v>95</v>
      </c>
      <c r="B16" s="186"/>
      <c r="C16" s="187"/>
      <c r="D16" s="188"/>
      <c r="E16" s="189"/>
      <c r="F16" s="188"/>
      <c r="G16" s="187"/>
      <c r="H16" s="188"/>
      <c r="I16" s="187"/>
      <c r="J16" s="188"/>
      <c r="K16" s="187"/>
      <c r="L16" s="188"/>
      <c r="M16" s="189"/>
      <c r="N16" s="189"/>
      <c r="O16" s="190"/>
      <c r="P16" s="190"/>
      <c r="Q16" s="191"/>
      <c r="AA16" s="176" t="s">
        <v>86</v>
      </c>
      <c r="AB16" s="174"/>
      <c r="AC16" s="174"/>
      <c r="AD16" s="174"/>
      <c r="AE16" s="175"/>
      <c r="AF16" s="167"/>
      <c r="AG16" s="168"/>
      <c r="AH16" s="172" t="s">
        <v>92</v>
      </c>
    </row>
    <row r="17" spans="1:34" s="6" customFormat="1" ht="60" customHeight="1">
      <c r="A17" s="62" t="str">
        <f>AA17</f>
        <v>ONE MODERN</v>
      </c>
      <c r="B17" s="179" t="str">
        <f>AF17</f>
        <v>0080E</v>
      </c>
      <c r="C17" s="57">
        <f t="shared" ref="C17:C18" si="4">I17-9</f>
        <v>46150</v>
      </c>
      <c r="D17" s="58" t="str">
        <f>TEXT(C17,"aaa")</f>
        <v>金</v>
      </c>
      <c r="E17" s="59">
        <f>I17-6</f>
        <v>46153</v>
      </c>
      <c r="F17" s="58" t="str">
        <f>TEXT(E17,"aaa")</f>
        <v>月</v>
      </c>
      <c r="G17" s="57" t="str">
        <f>I17</f>
        <v>5/17</v>
      </c>
      <c r="H17" s="58" t="str">
        <f>TEXT(G17,"aaa")</f>
        <v>日</v>
      </c>
      <c r="I17" s="184" t="str">
        <f t="shared" si="3"/>
        <v>5/17</v>
      </c>
      <c r="J17" s="58" t="str">
        <f>TEXT(I17,"aaa")</f>
        <v>日</v>
      </c>
      <c r="K17" s="57">
        <f>I17+17</f>
        <v>46176</v>
      </c>
      <c r="L17" s="58" t="str">
        <f>TEXT(K17,"aaa")</f>
        <v>水</v>
      </c>
      <c r="M17" s="59">
        <f>K17+10</f>
        <v>46186</v>
      </c>
      <c r="N17" s="59" t="str">
        <f>TEXT(M17,"aaa")</f>
        <v>土</v>
      </c>
      <c r="O17" s="60">
        <f>M17+3</f>
        <v>46189</v>
      </c>
      <c r="P17" s="60" t="str">
        <f>TEXT(O17,"aaa")</f>
        <v>火</v>
      </c>
      <c r="Q17" s="61">
        <f>O17+8</f>
        <v>46197</v>
      </c>
      <c r="AA17" s="176" t="s">
        <v>87</v>
      </c>
      <c r="AB17" s="174"/>
      <c r="AC17" s="174"/>
      <c r="AD17" s="174"/>
      <c r="AE17" s="175"/>
      <c r="AF17" s="167" t="s">
        <v>84</v>
      </c>
      <c r="AG17" s="171"/>
      <c r="AH17" s="181" t="s">
        <v>93</v>
      </c>
    </row>
    <row r="18" spans="1:34" s="6" customFormat="1" ht="60" customHeight="1">
      <c r="A18" s="85" t="str">
        <f t="shared" ref="A18" si="5">AA18</f>
        <v>ONE MAESTRO</v>
      </c>
      <c r="B18" s="192" t="str">
        <f t="shared" ref="B18" si="6">AF18</f>
        <v>0086E</v>
      </c>
      <c r="C18" s="70">
        <f t="shared" si="4"/>
        <v>46157</v>
      </c>
      <c r="D18" s="71" t="str">
        <f>TEXT(C18,"aaa")</f>
        <v>金</v>
      </c>
      <c r="E18" s="72">
        <f>I18-6</f>
        <v>46160</v>
      </c>
      <c r="F18" s="71" t="str">
        <f>TEXT(E18,"aaa")</f>
        <v>月</v>
      </c>
      <c r="G18" s="70" t="str">
        <f>I18</f>
        <v>5/24</v>
      </c>
      <c r="H18" s="71" t="str">
        <f>TEXT(G18,"aaa")</f>
        <v>日</v>
      </c>
      <c r="I18" s="193" t="str">
        <f t="shared" si="3"/>
        <v>5/24</v>
      </c>
      <c r="J18" s="71" t="str">
        <f>TEXT(I18,"aaa")</f>
        <v>日</v>
      </c>
      <c r="K18" s="70">
        <f>I18+17</f>
        <v>46183</v>
      </c>
      <c r="L18" s="71" t="str">
        <f>TEXT(K18,"aaa")</f>
        <v>水</v>
      </c>
      <c r="M18" s="72">
        <f>K18+10</f>
        <v>46193</v>
      </c>
      <c r="N18" s="72" t="str">
        <f>TEXT(M18,"aaa")</f>
        <v>土</v>
      </c>
      <c r="O18" s="73">
        <f>M18+3</f>
        <v>46196</v>
      </c>
      <c r="P18" s="73" t="str">
        <f>TEXT(O18,"aaa")</f>
        <v>火</v>
      </c>
      <c r="Q18" s="74">
        <f>O18+8</f>
        <v>46204</v>
      </c>
      <c r="AA18" s="176" t="s">
        <v>88</v>
      </c>
      <c r="AB18" s="174"/>
      <c r="AC18" s="174"/>
      <c r="AD18" s="174"/>
      <c r="AE18" s="175"/>
      <c r="AF18" s="167" t="s">
        <v>89</v>
      </c>
      <c r="AG18"/>
      <c r="AH18" s="181" t="s">
        <v>94</v>
      </c>
    </row>
    <row r="19" spans="1:34" s="6" customFormat="1" ht="60" customHeight="1">
      <c r="AA19" s="170"/>
      <c r="AB19" s="165"/>
      <c r="AC19" s="165"/>
      <c r="AD19" s="165"/>
      <c r="AE19" s="166"/>
      <c r="AF19" s="167"/>
      <c r="AG19"/>
      <c r="AH19" s="169"/>
    </row>
    <row r="20" spans="1:34" s="6" customFormat="1" ht="60" customHeight="1">
      <c r="A20" s="105"/>
      <c r="B20" s="106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34" s="6" customFormat="1" ht="60" customHeight="1">
      <c r="A21" s="105"/>
      <c r="B21" s="106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34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34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34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34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34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17" t="s">
        <v>4</v>
      </c>
      <c r="C35" s="118"/>
      <c r="D35" s="118"/>
      <c r="E35" s="118"/>
      <c r="F35" s="119"/>
      <c r="G35" s="117" t="s">
        <v>16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9"/>
    </row>
    <row r="36" spans="1:17" ht="57" customHeight="1" thickTop="1">
      <c r="A36" s="120" t="s">
        <v>60</v>
      </c>
      <c r="B36" s="122" t="s">
        <v>62</v>
      </c>
      <c r="C36" s="123"/>
      <c r="D36" s="123"/>
      <c r="E36" s="123"/>
      <c r="F36" s="124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21"/>
      <c r="B37" s="125"/>
      <c r="C37" s="126"/>
      <c r="D37" s="126"/>
      <c r="E37" s="126"/>
      <c r="F37" s="127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07" t="s">
        <v>61</v>
      </c>
      <c r="B38" s="109" t="s">
        <v>68</v>
      </c>
      <c r="C38" s="110"/>
      <c r="D38" s="110"/>
      <c r="E38" s="110"/>
      <c r="F38" s="111"/>
      <c r="G38" s="65" t="s">
        <v>65</v>
      </c>
      <c r="H38" s="66"/>
      <c r="I38" s="66"/>
      <c r="J38" s="66"/>
      <c r="K38" s="66"/>
      <c r="L38" s="66"/>
      <c r="M38" s="66"/>
      <c r="N38" s="66"/>
      <c r="O38" s="66"/>
      <c r="P38" s="115" t="s">
        <v>66</v>
      </c>
      <c r="Q38" s="116"/>
    </row>
    <row r="39" spans="1:17" ht="54.75" customHeight="1">
      <c r="A39" s="108"/>
      <c r="B39" s="112"/>
      <c r="C39" s="113"/>
      <c r="D39" s="113"/>
      <c r="E39" s="113"/>
      <c r="F39" s="114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29">
    <mergeCell ref="AA19:AE19"/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I13:J13"/>
    <mergeCell ref="K13:L13"/>
    <mergeCell ref="M13:N13"/>
    <mergeCell ref="O13:P13"/>
    <mergeCell ref="U4:V4"/>
    <mergeCell ref="A38:A39"/>
    <mergeCell ref="B38:F39"/>
    <mergeCell ref="P38:Q38"/>
    <mergeCell ref="B35:F35"/>
    <mergeCell ref="G35:Q35"/>
    <mergeCell ref="A36:A37"/>
    <mergeCell ref="B36:F37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9" t="s">
        <v>34</v>
      </c>
      <c r="S1" s="159"/>
      <c r="T1" s="159"/>
      <c r="U1" s="159"/>
      <c r="V1" s="159"/>
      <c r="W1" s="159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0"/>
      <c r="B3" s="160"/>
      <c r="C3" s="160"/>
      <c r="D3" s="81"/>
      <c r="E3" s="26"/>
      <c r="F3" s="2"/>
      <c r="H3" s="3"/>
      <c r="K3" s="2"/>
      <c r="L3" s="2"/>
      <c r="M3" s="2"/>
      <c r="N3" s="2"/>
      <c r="U3" s="27" t="s">
        <v>0</v>
      </c>
      <c r="V3" s="131">
        <v>44880</v>
      </c>
      <c r="W3" s="131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5" t="s">
        <v>6</v>
      </c>
      <c r="B5" s="138" t="s">
        <v>1</v>
      </c>
      <c r="C5" s="138" t="s">
        <v>7</v>
      </c>
      <c r="D5" s="138"/>
      <c r="E5" s="138"/>
      <c r="F5" s="138"/>
      <c r="G5" s="138" t="s">
        <v>8</v>
      </c>
      <c r="H5" s="138"/>
      <c r="I5" s="138" t="s">
        <v>9</v>
      </c>
      <c r="J5" s="138"/>
      <c r="K5" s="141" t="s">
        <v>2</v>
      </c>
      <c r="L5" s="141"/>
      <c r="M5" s="141"/>
      <c r="N5" s="141"/>
      <c r="O5" s="141"/>
      <c r="P5" s="141"/>
      <c r="Q5" s="142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6"/>
      <c r="B6" s="139"/>
      <c r="C6" s="144" t="s">
        <v>10</v>
      </c>
      <c r="D6" s="144"/>
      <c r="E6" s="144" t="s">
        <v>11</v>
      </c>
      <c r="F6" s="144"/>
      <c r="G6" s="144" t="s">
        <v>11</v>
      </c>
      <c r="H6" s="144"/>
      <c r="I6" s="144" t="s">
        <v>11</v>
      </c>
      <c r="J6" s="144"/>
      <c r="K6" s="147" t="s">
        <v>27</v>
      </c>
      <c r="L6" s="147"/>
      <c r="M6" s="146" t="s">
        <v>12</v>
      </c>
      <c r="N6" s="146"/>
      <c r="O6" s="147" t="s">
        <v>19</v>
      </c>
      <c r="P6" s="147"/>
      <c r="Q6" s="148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6"/>
      <c r="B7" s="139"/>
      <c r="C7" s="144"/>
      <c r="D7" s="144"/>
      <c r="E7" s="144"/>
      <c r="F7" s="144"/>
      <c r="G7" s="144"/>
      <c r="H7" s="144"/>
      <c r="I7" s="144"/>
      <c r="J7" s="144"/>
      <c r="K7" s="147"/>
      <c r="L7" s="147"/>
      <c r="M7" s="146"/>
      <c r="N7" s="146"/>
      <c r="O7" s="147"/>
      <c r="P7" s="147"/>
      <c r="Q7" s="148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6"/>
      <c r="B8" s="139"/>
      <c r="C8" s="144"/>
      <c r="D8" s="144"/>
      <c r="E8" s="144"/>
      <c r="F8" s="144"/>
      <c r="G8" s="144"/>
      <c r="H8" s="144"/>
      <c r="I8" s="144"/>
      <c r="J8" s="144"/>
      <c r="K8" s="147"/>
      <c r="L8" s="147"/>
      <c r="M8" s="146"/>
      <c r="N8" s="146"/>
      <c r="O8" s="147"/>
      <c r="P8" s="147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7"/>
      <c r="B9" s="140"/>
      <c r="C9" s="83"/>
      <c r="D9" s="83"/>
      <c r="E9" s="83"/>
      <c r="F9" s="83"/>
      <c r="G9" s="83"/>
      <c r="H9" s="83"/>
      <c r="I9" s="128" t="s">
        <v>15</v>
      </c>
      <c r="J9" s="128"/>
      <c r="K9" s="157" t="s">
        <v>28</v>
      </c>
      <c r="L9" s="158"/>
      <c r="M9" s="157" t="s">
        <v>29</v>
      </c>
      <c r="N9" s="158"/>
      <c r="O9" s="161" t="s">
        <v>30</v>
      </c>
      <c r="P9" s="162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5" t="s">
        <v>33</v>
      </c>
      <c r="B30" s="155"/>
    </row>
    <row r="31" spans="1:22" s="6" customFormat="1" ht="29.25" customHeight="1">
      <c r="A31" s="156"/>
      <c r="B31" s="156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17" t="s">
        <v>4</v>
      </c>
      <c r="C32" s="118"/>
      <c r="D32" s="118"/>
      <c r="E32" s="118"/>
      <c r="F32" s="119"/>
      <c r="G32" s="117" t="s">
        <v>16</v>
      </c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U32" s="14"/>
      <c r="V32" s="14"/>
    </row>
    <row r="33" spans="1:22" s="6" customFormat="1" ht="39" customHeight="1" thickTop="1">
      <c r="A33" s="120" t="s">
        <v>17</v>
      </c>
      <c r="B33" s="122" t="s">
        <v>20</v>
      </c>
      <c r="C33" s="123"/>
      <c r="D33" s="123"/>
      <c r="E33" s="123"/>
      <c r="F33" s="124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21"/>
      <c r="B34" s="125"/>
      <c r="C34" s="126"/>
      <c r="D34" s="126"/>
      <c r="E34" s="126"/>
      <c r="F34" s="127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07" t="s">
        <v>40</v>
      </c>
      <c r="B35" s="149" t="s">
        <v>21</v>
      </c>
      <c r="C35" s="150"/>
      <c r="D35" s="150"/>
      <c r="E35" s="150"/>
      <c r="F35" s="15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08"/>
      <c r="B36" s="152"/>
      <c r="C36" s="153"/>
      <c r="D36" s="153"/>
      <c r="E36" s="153"/>
      <c r="F36" s="15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07" t="s">
        <v>42</v>
      </c>
      <c r="B37" s="109" t="s">
        <v>35</v>
      </c>
      <c r="C37" s="110"/>
      <c r="D37" s="110"/>
      <c r="E37" s="110"/>
      <c r="F37" s="111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15" t="s">
        <v>38</v>
      </c>
      <c r="Q37" s="116"/>
    </row>
    <row r="38" spans="1:22" ht="57" customHeight="1">
      <c r="A38" s="108"/>
      <c r="B38" s="112"/>
      <c r="C38" s="113"/>
      <c r="D38" s="113"/>
      <c r="E38" s="113"/>
      <c r="F38" s="114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2026-04-01T01:45:51Z</cp:lastPrinted>
  <dcterms:created xsi:type="dcterms:W3CDTF">2016-03-18T07:26:58Z</dcterms:created>
  <dcterms:modified xsi:type="dcterms:W3CDTF">2026-04-15T00:45:36Z</dcterms:modified>
</cp:coreProperties>
</file>