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401E9ED5-C11B-4D37-9015-BEDC652709D7}" xr6:coauthVersionLast="47" xr6:coauthVersionMax="47" xr10:uidLastSave="{00000000-0000-0000-0000-000000000000}"/>
  <bookViews>
    <workbookView showHorizontalScroll="0" showVerticalScroll="0" showSheetTabs="0" xWindow="-28920" yWindow="15" windowWidth="29040" windowHeight="15720" xr2:uid="{00000000-000D-0000-FFFF-FFFF00000000}"/>
  </bookViews>
  <sheets>
    <sheet name="Sheet1" sheetId="2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Sheet1!$A$1:$T$29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1" i="2" l="1"/>
  <c r="K10" i="2"/>
  <c r="E10" i="2" l="1"/>
  <c r="G10" i="2"/>
  <c r="E14" i="2"/>
  <c r="C14" i="2" s="1"/>
  <c r="D14" i="2" s="1"/>
  <c r="G14" i="2"/>
  <c r="H14" i="2" s="1"/>
  <c r="J14" i="2"/>
  <c r="K14" i="2"/>
  <c r="L14" i="2" s="1"/>
  <c r="E15" i="2"/>
  <c r="F15" i="2" s="1"/>
  <c r="G15" i="2"/>
  <c r="H15" i="2" s="1"/>
  <c r="J15" i="2"/>
  <c r="K15" i="2"/>
  <c r="L15" i="2" s="1"/>
  <c r="E16" i="2"/>
  <c r="C16" i="2" s="1"/>
  <c r="D16" i="2" s="1"/>
  <c r="G16" i="2"/>
  <c r="H16" i="2" s="1"/>
  <c r="J16" i="2"/>
  <c r="K16" i="2"/>
  <c r="L16" i="2" s="1"/>
  <c r="K13" i="2"/>
  <c r="L13" i="2" s="1"/>
  <c r="J13" i="2"/>
  <c r="G13" i="2"/>
  <c r="H13" i="2" s="1"/>
  <c r="E13" i="2"/>
  <c r="F13" i="2" s="1"/>
  <c r="K12" i="2"/>
  <c r="L12" i="2" s="1"/>
  <c r="J12" i="2"/>
  <c r="G12" i="2"/>
  <c r="H12" i="2" s="1"/>
  <c r="E12" i="2"/>
  <c r="F12" i="2" s="1"/>
  <c r="L11" i="2"/>
  <c r="J11" i="2"/>
  <c r="G11" i="2"/>
  <c r="H11" i="2" s="1"/>
  <c r="F11" i="2"/>
  <c r="C11" i="2"/>
  <c r="D11" i="2" s="1"/>
  <c r="L10" i="2"/>
  <c r="J10" i="2"/>
  <c r="H10" i="2"/>
  <c r="F10" i="2"/>
  <c r="F14" i="2" l="1"/>
  <c r="F16" i="2"/>
  <c r="C12" i="2"/>
  <c r="D12" i="2" s="1"/>
  <c r="C13" i="2"/>
  <c r="D13" i="2" s="1"/>
  <c r="C15" i="2"/>
  <c r="D15" i="2" s="1"/>
  <c r="C10" i="2"/>
  <c r="D10" i="2" s="1"/>
</calcChain>
</file>

<file path=xl/sharedStrings.xml><?xml version="1.0" encoding="utf-8"?>
<sst xmlns="http://schemas.openxmlformats.org/spreadsheetml/2006/main" count="51" uniqueCount="48">
  <si>
    <t>会社名</t>
  </si>
  <si>
    <t>貨物搬入先</t>
    <rPh sb="0" eb="2">
      <t>カモツ</t>
    </rPh>
    <rPh sb="2" eb="4">
      <t>ハンニュウ</t>
    </rPh>
    <rPh sb="4" eb="5">
      <t>サキ</t>
    </rPh>
    <phoneticPr fontId="11"/>
  </si>
  <si>
    <t>KOB</t>
  </si>
  <si>
    <t>VOY</t>
  </si>
  <si>
    <t>連絡先：大阪海運
TEL：06-7730-1075/FAX：06-7730-1088</t>
    <rPh sb="0" eb="3">
      <t>レンラクサキ</t>
    </rPh>
    <phoneticPr fontId="1"/>
  </si>
  <si>
    <t>　　　　PORT KELANG SCHEDULE - 関西　　</t>
    <phoneticPr fontId="1"/>
  </si>
  <si>
    <t xml:space="preserve">UPDATED :  </t>
    <phoneticPr fontId="8"/>
  </si>
  <si>
    <t>From Osaka / Kobe</t>
    <phoneticPr fontId="1"/>
  </si>
  <si>
    <t>VESSEL</t>
    <phoneticPr fontId="1"/>
  </si>
  <si>
    <t>CFS CUT</t>
    <phoneticPr fontId="1"/>
  </si>
  <si>
    <t>ETA</t>
    <phoneticPr fontId="1"/>
  </si>
  <si>
    <t>ETD</t>
    <phoneticPr fontId="1"/>
  </si>
  <si>
    <t>OSA</t>
    <phoneticPr fontId="1"/>
  </si>
  <si>
    <t>PKG</t>
    <phoneticPr fontId="1"/>
  </si>
  <si>
    <t>0 DAYS</t>
    <phoneticPr fontId="1"/>
  </si>
  <si>
    <t>10 DAYS</t>
    <phoneticPr fontId="1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</si>
  <si>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1"/>
  </si>
  <si>
    <t>丸山物流(株)
Q-2 営業所</t>
    <rPh sb="0" eb="2">
      <t>マルヤマ</t>
    </rPh>
    <rPh sb="2" eb="4">
      <t>ブツリュウ</t>
    </rPh>
    <rPh sb="4" eb="7">
      <t>カブシキガイシャ</t>
    </rPh>
    <rPh sb="12" eb="15">
      <t>エイギョウショ</t>
    </rPh>
    <phoneticPr fontId="11"/>
  </si>
  <si>
    <t>NACCS: 4IDD2</t>
    <phoneticPr fontId="1"/>
  </si>
  <si>
    <t>TEL : 06-6115-8811   FAX : 06-6614-1655</t>
    <phoneticPr fontId="1"/>
  </si>
  <si>
    <t>E</t>
    <phoneticPr fontId="1"/>
  </si>
  <si>
    <t>大阪市住之江区南港中6-7-35</t>
    <phoneticPr fontId="8"/>
  </si>
  <si>
    <t>大阪 CFS</t>
    <rPh sb="0" eb="2">
      <t>オオサカ</t>
    </rPh>
    <phoneticPr fontId="1"/>
  </si>
  <si>
    <t>神戸 CFS</t>
    <rPh sb="0" eb="2">
      <t>コウベ</t>
    </rPh>
    <phoneticPr fontId="1"/>
  </si>
  <si>
    <t xml:space="preserve">神戸市中央区港島 8-14 </t>
    <phoneticPr fontId="1"/>
  </si>
  <si>
    <t>NACCS: 3FW50</t>
    <phoneticPr fontId="1"/>
  </si>
  <si>
    <t>TEL : 078-306-3904    FAX : 078-306-3922</t>
    <phoneticPr fontId="1"/>
  </si>
  <si>
    <t xml:space="preserve">㈱上組
神戸多目的物流センター </t>
    <rPh sb="1" eb="3">
      <t>カミクミ</t>
    </rPh>
    <rPh sb="4" eb="6">
      <t>コウベ</t>
    </rPh>
    <rPh sb="6" eb="9">
      <t>タモクテキ</t>
    </rPh>
    <rPh sb="9" eb="11">
      <t>ブツリュウ</t>
    </rPh>
    <phoneticPr fontId="1"/>
  </si>
  <si>
    <t>S039</t>
    <phoneticPr fontId="1"/>
  </si>
  <si>
    <t>★WAN HAI 356</t>
    <phoneticPr fontId="1"/>
  </si>
  <si>
    <t>WAN HAI 368</t>
  </si>
  <si>
    <t>S035</t>
  </si>
  <si>
    <t>WAN HAI 370</t>
  </si>
  <si>
    <t>S027</t>
  </si>
  <si>
    <t>WAN HAI 372</t>
  </si>
  <si>
    <t>S026</t>
  </si>
  <si>
    <t>INTERASIA TENACITY</t>
  </si>
  <si>
    <t>S020</t>
  </si>
  <si>
    <t>WAN HAI 357</t>
  </si>
  <si>
    <t>S034</t>
  </si>
  <si>
    <r>
      <t xml:space="preserve">大阪 CFS
</t>
    </r>
    <r>
      <rPr>
        <b/>
        <sz val="24"/>
        <color rgb="FFFF0000"/>
        <rFont val="Meiryo UI"/>
        <family val="3"/>
        <charset val="128"/>
      </rPr>
      <t>4/2CFS CUTより</t>
    </r>
    <rPh sb="0" eb="2">
      <t>オオサカ</t>
    </rPh>
    <phoneticPr fontId="1"/>
  </si>
  <si>
    <t>藤原運輸株式会社J-4倉庫</t>
    <rPh sb="0" eb="2">
      <t>フジワラ</t>
    </rPh>
    <rPh sb="2" eb="4">
      <t>ウンユ</t>
    </rPh>
    <rPh sb="4" eb="8">
      <t>カブシキガイシャ</t>
    </rPh>
    <rPh sb="11" eb="13">
      <t>ソウコ</t>
    </rPh>
    <phoneticPr fontId="11"/>
  </si>
  <si>
    <t>TEL: 06-6115-7273　　FAX: 06-6612-1988</t>
  </si>
  <si>
    <t>NACCS：4IWG1</t>
  </si>
  <si>
    <t>大阪市住之江区南港南4-2-166</t>
    <phoneticPr fontId="1"/>
  </si>
  <si>
    <t>4/2 CFS CUT分より搬入先CFSが変更となるためご注意願います</t>
    <phoneticPr fontId="1"/>
  </si>
  <si>
    <t>S019</t>
  </si>
  <si>
    <t>※INTERASIA TRANSFORM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</si>
</sst>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¥&quot;#,##0;[Red]&quot;¥&quot;\-#,##0"/>
    <numFmt numFmtId="8" formatCode="&quot;¥&quot;#,##0.00;[Red]&quot;¥&quot;\-#,##0.00"/>
    <numFmt numFmtId="176" formatCode="m/d;@"/>
    <numFmt numFmtId="177" formatCode="\ d\Ayys"/>
    <numFmt numFmtId="178" formatCode="yyyy/m/d;@"/>
    <numFmt numFmtId="179" formatCode="mm\-dd"/>
  </numFmts>
  <fonts count="3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i/>
      <sz val="12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24"/>
      <color theme="1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sz val="20"/>
      <color theme="1"/>
      <name val="Meiryo UI"/>
      <family val="3"/>
      <charset val="128"/>
    </font>
    <font>
      <sz val="20"/>
      <name val="Meiryo UI"/>
      <family val="3"/>
      <charset val="128"/>
    </font>
    <font>
      <b/>
      <sz val="2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8"/>
      <name val="Meiryo UI"/>
      <family val="3"/>
      <charset val="128"/>
    </font>
    <font>
      <sz val="10.5"/>
      <name val="Meiryo UI"/>
      <family val="3"/>
      <charset val="128"/>
    </font>
    <font>
      <b/>
      <sz val="11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36"/>
      <color theme="0"/>
      <name val="Meiryo UI"/>
      <family val="3"/>
      <charset val="128"/>
    </font>
    <font>
      <b/>
      <sz val="60"/>
      <color theme="0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24"/>
      <color theme="1"/>
      <name val="Meiryo UI"/>
      <family val="3"/>
      <charset val="128"/>
    </font>
    <font>
      <b/>
      <sz val="24"/>
      <color rgb="FFFF0000"/>
      <name val="Meiryo UI"/>
      <family val="3"/>
      <charset val="128"/>
    </font>
    <font>
      <b/>
      <sz val="28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5">
    <xf numFmtId="0" fontId="0" fillId="0" borderId="0">
      <alignment vertical="center"/>
    </xf>
    <xf numFmtId="0" fontId="2" fillId="0" borderId="0"/>
    <xf numFmtId="0" fontId="2" fillId="0" borderId="0"/>
    <xf numFmtId="38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0" fontId="2" fillId="0" borderId="0"/>
    <xf numFmtId="0" fontId="27" fillId="0" borderId="0"/>
    <xf numFmtId="179" fontId="27" fillId="0" borderId="0"/>
    <xf numFmtId="0" fontId="2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</cellStyleXfs>
  <cellXfs count="111">
    <xf numFmtId="0" fontId="0" fillId="0" borderId="0" xfId="0">
      <alignment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9" fillId="0" borderId="16" xfId="1" applyFont="1" applyBorder="1" applyAlignment="1">
      <alignment horizontal="center" vertical="center"/>
    </xf>
    <xf numFmtId="0" fontId="13" fillId="0" borderId="0" xfId="1" applyFont="1" applyBorder="1" applyAlignment="1">
      <alignment vertical="center"/>
    </xf>
    <xf numFmtId="0" fontId="14" fillId="0" borderId="0" xfId="1" applyFont="1" applyBorder="1" applyAlignment="1">
      <alignment vertical="center" wrapText="1"/>
    </xf>
    <xf numFmtId="0" fontId="4" fillId="0" borderId="0" xfId="2" applyFont="1" applyBorder="1" applyAlignment="1">
      <alignment horizontal="center" vertical="center"/>
    </xf>
    <xf numFmtId="0" fontId="14" fillId="0" borderId="0" xfId="1" applyFont="1" applyBorder="1" applyAlignment="1">
      <alignment vertical="center"/>
    </xf>
    <xf numFmtId="0" fontId="14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9" fillId="0" borderId="0" xfId="1" applyFont="1" applyFill="1" applyAlignment="1"/>
    <xf numFmtId="0" fontId="3" fillId="0" borderId="0" xfId="1" applyFont="1" applyFill="1" applyAlignment="1">
      <alignment horizontal="center" vertical="center"/>
    </xf>
    <xf numFmtId="0" fontId="20" fillId="0" borderId="0" xfId="1" applyFont="1" applyFill="1" applyAlignment="1">
      <alignment horizontal="left" vertical="center"/>
    </xf>
    <xf numFmtId="0" fontId="4" fillId="0" borderId="0" xfId="1" applyFont="1" applyAlignment="1"/>
    <xf numFmtId="0" fontId="21" fillId="0" borderId="0" xfId="1" applyFont="1" applyBorder="1" applyAlignment="1">
      <alignment horizontal="center" vertical="center"/>
    </xf>
    <xf numFmtId="0" fontId="16" fillId="0" borderId="0" xfId="1" applyFont="1" applyAlignment="1">
      <alignment horizontal="right" vertical="center"/>
    </xf>
    <xf numFmtId="0" fontId="22" fillId="0" borderId="0" xfId="1" applyFont="1" applyBorder="1" applyAlignment="1">
      <alignment horizontal="center" vertical="center"/>
    </xf>
    <xf numFmtId="0" fontId="4" fillId="0" borderId="0" xfId="1" applyFont="1"/>
    <xf numFmtId="0" fontId="23" fillId="0" borderId="0" xfId="1" applyFont="1" applyFill="1" applyAlignment="1">
      <alignment vertical="center" wrapText="1"/>
    </xf>
    <xf numFmtId="0" fontId="25" fillId="3" borderId="0" xfId="1" applyFont="1" applyFill="1" applyAlignment="1">
      <alignment vertical="center" wrapText="1"/>
    </xf>
    <xf numFmtId="0" fontId="26" fillId="3" borderId="0" xfId="1" applyFont="1" applyFill="1" applyAlignment="1">
      <alignment vertical="center"/>
    </xf>
    <xf numFmtId="0" fontId="16" fillId="0" borderId="0" xfId="1" applyFont="1" applyBorder="1" applyAlignment="1">
      <alignment horizontal="left" vertical="center"/>
    </xf>
    <xf numFmtId="176" fontId="12" fillId="0" borderId="2" xfId="1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12" xfId="1" applyFont="1" applyBorder="1" applyAlignment="1">
      <alignment horizontal="left" vertical="center"/>
    </xf>
    <xf numFmtId="0" fontId="6" fillId="0" borderId="11" xfId="1" applyFont="1" applyBorder="1" applyAlignment="1">
      <alignment vertical="center"/>
    </xf>
    <xf numFmtId="0" fontId="6" fillId="0" borderId="11" xfId="1" applyFont="1" applyFill="1" applyBorder="1" applyAlignment="1">
      <alignment vertical="center"/>
    </xf>
    <xf numFmtId="176" fontId="12" fillId="0" borderId="11" xfId="1" quotePrefix="1" applyNumberFormat="1" applyFont="1" applyFill="1" applyBorder="1" applyAlignment="1" applyProtection="1">
      <alignment horizontal="center" vertical="center" wrapText="1"/>
      <protection locked="0"/>
    </xf>
    <xf numFmtId="0" fontId="12" fillId="0" borderId="10" xfId="1" applyFont="1" applyBorder="1" applyAlignment="1">
      <alignment horizontal="right" vertical="center"/>
    </xf>
    <xf numFmtId="0" fontId="6" fillId="0" borderId="3" xfId="1" applyFont="1" applyBorder="1" applyAlignment="1">
      <alignment horizontal="left" vertical="center"/>
    </xf>
    <xf numFmtId="0" fontId="6" fillId="0" borderId="2" xfId="1" applyFont="1" applyBorder="1" applyAlignment="1">
      <alignment vertical="center"/>
    </xf>
    <xf numFmtId="0" fontId="6" fillId="0" borderId="2" xfId="1" applyFont="1" applyFill="1" applyBorder="1" applyAlignment="1">
      <alignment vertical="center"/>
    </xf>
    <xf numFmtId="0" fontId="12" fillId="0" borderId="1" xfId="1" applyFont="1" applyBorder="1" applyAlignment="1">
      <alignment horizontal="right" vertical="center"/>
    </xf>
    <xf numFmtId="0" fontId="6" fillId="0" borderId="5" xfId="1" applyFont="1" applyBorder="1" applyAlignment="1">
      <alignment horizontal="left" vertical="center"/>
    </xf>
    <xf numFmtId="0" fontId="6" fillId="0" borderId="0" xfId="1" applyFont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176" fontId="1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1" applyFont="1" applyBorder="1" applyAlignment="1">
      <alignment horizontal="right" vertical="center"/>
    </xf>
    <xf numFmtId="0" fontId="14" fillId="0" borderId="0" xfId="1" applyFont="1" applyBorder="1" applyAlignment="1"/>
    <xf numFmtId="0" fontId="12" fillId="0" borderId="0" xfId="0" applyFont="1" applyBorder="1" applyAlignment="1">
      <alignment horizontal="center" vertical="center"/>
    </xf>
    <xf numFmtId="176" fontId="12" fillId="0" borderId="0" xfId="1" applyNumberFormat="1" applyFont="1" applyFill="1" applyBorder="1" applyAlignment="1" applyProtection="1">
      <alignment horizontal="center" vertical="center"/>
      <protection locked="0"/>
    </xf>
    <xf numFmtId="176" fontId="12" fillId="0" borderId="0" xfId="0" applyNumberFormat="1" applyFont="1" applyBorder="1" applyAlignment="1">
      <alignment horizontal="center" vertical="center"/>
    </xf>
    <xf numFmtId="49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18" xfId="0" applyFont="1" applyBorder="1" applyAlignment="1">
      <alignment horizontal="center" vertical="center"/>
    </xf>
    <xf numFmtId="176" fontId="12" fillId="0" borderId="18" xfId="1" applyNumberFormat="1" applyFont="1" applyFill="1" applyBorder="1" applyAlignment="1" applyProtection="1">
      <alignment horizontal="center" vertical="center"/>
      <protection locked="0"/>
    </xf>
    <xf numFmtId="176" fontId="12" fillId="0" borderId="18" xfId="0" applyNumberFormat="1" applyFont="1" applyBorder="1" applyAlignment="1">
      <alignment horizontal="center" vertical="center"/>
    </xf>
    <xf numFmtId="49" fontId="12" fillId="0" borderId="18" xfId="1" applyNumberFormat="1" applyFont="1" applyFill="1" applyBorder="1" applyAlignment="1" applyProtection="1">
      <alignment horizontal="center" vertical="center"/>
      <protection locked="0"/>
    </xf>
    <xf numFmtId="176" fontId="12" fillId="0" borderId="18" xfId="1" quotePrefix="1" applyNumberFormat="1" applyFont="1" applyFill="1" applyBorder="1" applyAlignment="1" applyProtection="1">
      <alignment horizontal="center" vertical="center" wrapText="1"/>
      <protection locked="0"/>
    </xf>
    <xf numFmtId="176" fontId="12" fillId="0" borderId="23" xfId="0" applyNumberFormat="1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176" fontId="12" fillId="0" borderId="25" xfId="1" applyNumberFormat="1" applyFont="1" applyFill="1" applyBorder="1" applyAlignment="1" applyProtection="1">
      <alignment horizontal="center" vertical="center"/>
      <protection locked="0"/>
    </xf>
    <xf numFmtId="176" fontId="12" fillId="0" borderId="25" xfId="0" applyNumberFormat="1" applyFont="1" applyBorder="1" applyAlignment="1">
      <alignment horizontal="center" vertical="center"/>
    </xf>
    <xf numFmtId="49" fontId="12" fillId="0" borderId="25" xfId="1" applyNumberFormat="1" applyFont="1" applyFill="1" applyBorder="1" applyAlignment="1" applyProtection="1">
      <alignment horizontal="center" vertical="center"/>
      <protection locked="0"/>
    </xf>
    <xf numFmtId="176" fontId="12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176" fontId="12" fillId="0" borderId="26" xfId="0" applyNumberFormat="1" applyFont="1" applyBorder="1" applyAlignment="1">
      <alignment horizontal="center" vertical="center"/>
    </xf>
    <xf numFmtId="0" fontId="9" fillId="2" borderId="28" xfId="1" applyNumberFormat="1" applyFont="1" applyFill="1" applyBorder="1" applyAlignment="1">
      <alignment vertical="center"/>
    </xf>
    <xf numFmtId="0" fontId="0" fillId="0" borderId="0" xfId="0" applyBorder="1">
      <alignment vertical="center"/>
    </xf>
    <xf numFmtId="0" fontId="6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horizontal="right" vertical="center"/>
    </xf>
    <xf numFmtId="176" fontId="12" fillId="0" borderId="22" xfId="1" applyNumberFormat="1" applyFont="1" applyFill="1" applyBorder="1" applyAlignment="1" applyProtection="1">
      <alignment horizontal="left" vertical="center"/>
      <protection locked="0"/>
    </xf>
    <xf numFmtId="176" fontId="30" fillId="0" borderId="18" xfId="1" applyNumberFormat="1" applyFont="1" applyFill="1" applyBorder="1" applyAlignment="1" applyProtection="1">
      <alignment horizontal="center" vertical="center"/>
      <protection locked="0"/>
    </xf>
    <xf numFmtId="0" fontId="12" fillId="0" borderId="22" xfId="0" applyFont="1" applyFill="1" applyBorder="1" applyAlignment="1">
      <alignment horizontal="left" vertical="center"/>
    </xf>
    <xf numFmtId="0" fontId="12" fillId="0" borderId="24" xfId="0" applyFont="1" applyFill="1" applyBorder="1" applyAlignment="1">
      <alignment horizontal="left" vertical="center"/>
    </xf>
    <xf numFmtId="0" fontId="7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7" xfId="1" applyFont="1" applyBorder="1" applyAlignment="1">
      <alignment vertical="center"/>
    </xf>
    <xf numFmtId="0" fontId="6" fillId="0" borderId="7" xfId="1" applyFont="1" applyFill="1" applyBorder="1" applyAlignment="1">
      <alignment vertical="center"/>
    </xf>
    <xf numFmtId="176" fontId="12" fillId="0" borderId="7" xfId="1" quotePrefix="1" applyNumberFormat="1" applyFont="1" applyFill="1" applyBorder="1" applyAlignment="1" applyProtection="1">
      <alignment horizontal="center" vertical="center" wrapText="1"/>
      <protection locked="0"/>
    </xf>
    <xf numFmtId="0" fontId="12" fillId="0" borderId="6" xfId="1" applyFont="1" applyBorder="1" applyAlignment="1">
      <alignment horizontal="right" vertical="center"/>
    </xf>
    <xf numFmtId="0" fontId="6" fillId="0" borderId="8" xfId="1" applyFont="1" applyBorder="1" applyAlignment="1">
      <alignment horizontal="left" vertical="center"/>
    </xf>
    <xf numFmtId="0" fontId="32" fillId="0" borderId="0" xfId="0" applyFont="1">
      <alignment vertical="center"/>
    </xf>
    <xf numFmtId="0" fontId="7" fillId="0" borderId="30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24" fillId="3" borderId="0" xfId="1" applyFont="1" applyFill="1" applyAlignment="1">
      <alignment horizontal="center" vertical="center" wrapText="1"/>
    </xf>
    <xf numFmtId="178" fontId="16" fillId="0" borderId="0" xfId="1" applyNumberFormat="1" applyFont="1" applyFill="1" applyBorder="1" applyAlignment="1">
      <alignment horizontal="center" vertical="center"/>
    </xf>
    <xf numFmtId="0" fontId="17" fillId="2" borderId="19" xfId="1" applyNumberFormat="1" applyFont="1" applyFill="1" applyBorder="1" applyAlignment="1">
      <alignment horizontal="center" vertical="center" wrapText="1"/>
    </xf>
    <xf numFmtId="0" fontId="17" fillId="2" borderId="22" xfId="1" applyNumberFormat="1" applyFont="1" applyFill="1" applyBorder="1" applyAlignment="1">
      <alignment horizontal="center" vertical="center" wrapText="1"/>
    </xf>
    <xf numFmtId="0" fontId="17" fillId="2" borderId="27" xfId="1" applyNumberFormat="1" applyFont="1" applyFill="1" applyBorder="1" applyAlignment="1">
      <alignment horizontal="center" vertical="center" wrapText="1"/>
    </xf>
    <xf numFmtId="0" fontId="17" fillId="2" borderId="20" xfId="1" applyNumberFormat="1" applyFont="1" applyFill="1" applyBorder="1" applyAlignment="1">
      <alignment horizontal="center" vertical="center"/>
    </xf>
    <xf numFmtId="0" fontId="17" fillId="2" borderId="18" xfId="1" applyNumberFormat="1" applyFont="1" applyFill="1" applyBorder="1" applyAlignment="1">
      <alignment horizontal="center" vertical="center"/>
    </xf>
    <xf numFmtId="0" fontId="17" fillId="2" borderId="28" xfId="1" applyNumberFormat="1" applyFont="1" applyFill="1" applyBorder="1" applyAlignment="1">
      <alignment horizontal="center" vertical="center"/>
    </xf>
    <xf numFmtId="0" fontId="17" fillId="2" borderId="20" xfId="1" applyFont="1" applyFill="1" applyBorder="1" applyAlignment="1">
      <alignment horizontal="center" vertical="center"/>
    </xf>
    <xf numFmtId="0" fontId="17" fillId="2" borderId="21" xfId="1" applyFont="1" applyFill="1" applyBorder="1" applyAlignment="1">
      <alignment horizontal="center" vertical="center"/>
    </xf>
    <xf numFmtId="0" fontId="9" fillId="2" borderId="18" xfId="1" applyNumberFormat="1" applyFont="1" applyFill="1" applyBorder="1" applyAlignment="1">
      <alignment horizontal="center" vertical="center"/>
    </xf>
    <xf numFmtId="0" fontId="9" fillId="2" borderId="18" xfId="1" applyNumberFormat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5" fillId="2" borderId="28" xfId="1" applyFont="1" applyFill="1" applyBorder="1" applyAlignment="1">
      <alignment horizontal="center" vertical="center"/>
    </xf>
    <xf numFmtId="177" fontId="16" fillId="2" borderId="28" xfId="1" applyNumberFormat="1" applyFont="1" applyFill="1" applyBorder="1" applyAlignment="1">
      <alignment horizontal="center" vertical="center"/>
    </xf>
    <xf numFmtId="0" fontId="15" fillId="2" borderId="29" xfId="1" applyFont="1" applyFill="1" applyBorder="1" applyAlignment="1">
      <alignment horizontal="center" vertical="center"/>
    </xf>
    <xf numFmtId="0" fontId="7" fillId="0" borderId="16" xfId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</cellXfs>
  <cellStyles count="25">
    <cellStyle name="date_style" xfId="9" xr:uid="{00000000-0005-0000-0000-000000000000}"/>
    <cellStyle name="Normal_1" xfId="13" xr:uid="{00000000-0005-0000-0000-000001000000}"/>
    <cellStyle name="標準" xfId="0" builtinId="0"/>
    <cellStyle name="標準 10 2" xfId="18" xr:uid="{00000000-0005-0000-0000-000003000000}"/>
    <cellStyle name="標準 10 2 2 3 2 2" xfId="24" xr:uid="{00000000-0005-0000-0000-000004000000}"/>
    <cellStyle name="標準 10 2 3" xfId="12" xr:uid="{00000000-0005-0000-0000-000005000000}"/>
    <cellStyle name="標準 10 2 3 2 2 2" xfId="11" xr:uid="{00000000-0005-0000-0000-000006000000}"/>
    <cellStyle name="標準 18 2" xfId="17" xr:uid="{00000000-0005-0000-0000-000007000000}"/>
    <cellStyle name="標準 2" xfId="1" xr:uid="{00000000-0005-0000-0000-000008000000}"/>
    <cellStyle name="標準 2 2" xfId="10" xr:uid="{00000000-0005-0000-0000-000009000000}"/>
    <cellStyle name="標準 27 2" xfId="19" xr:uid="{00000000-0005-0000-0000-00000A000000}"/>
    <cellStyle name="標準 29 2" xfId="22" xr:uid="{00000000-0005-0000-0000-00000B000000}"/>
    <cellStyle name="標準 3" xfId="8" xr:uid="{00000000-0005-0000-0000-00000C000000}"/>
    <cellStyle name="標準 3 13" xfId="16" xr:uid="{00000000-0005-0000-0000-00000D000000}"/>
    <cellStyle name="標準 3 13 2" xfId="14" xr:uid="{00000000-0005-0000-0000-00000E000000}"/>
    <cellStyle name="標準 3 2 9" xfId="15" xr:uid="{00000000-0005-0000-0000-00000F000000}"/>
    <cellStyle name="標準 30 2" xfId="20" xr:uid="{00000000-0005-0000-0000-000010000000}"/>
    <cellStyle name="標準 31" xfId="21" xr:uid="{00000000-0005-0000-0000-000011000000}"/>
    <cellStyle name="標準 34 2" xfId="23" xr:uid="{00000000-0005-0000-0000-000012000000}"/>
    <cellStyle name="標準_Sheet1" xfId="2" xr:uid="{00000000-0005-0000-0000-000013000000}"/>
    <cellStyle name="콤마 [0]_HMMREQ~1" xfId="3" xr:uid="{00000000-0005-0000-0000-000014000000}"/>
    <cellStyle name="콤마_HMMREQ~1" xfId="4" xr:uid="{00000000-0005-0000-0000-000015000000}"/>
    <cellStyle name="통화 [0]_HMMREQ~1" xfId="5" xr:uid="{00000000-0005-0000-0000-000016000000}"/>
    <cellStyle name="통화_HMMREQ~1" xfId="6" xr:uid="{00000000-0005-0000-0000-000017000000}"/>
    <cellStyle name="표준_HMMREQ~1" xfId="7" xr:uid="{00000000-0005-0000-0000-000018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17</xdr:col>
      <xdr:colOff>333374</xdr:colOff>
      <xdr:row>3</xdr:row>
      <xdr:rowOff>119064</xdr:rowOff>
    </xdr:from>
    <xdr:to>
      <xdr:col>19</xdr:col>
      <xdr:colOff>2952749</xdr:colOff>
      <xdr:row>10</xdr:row>
      <xdr:rowOff>305531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27062" y="2214564"/>
          <a:ext cx="4548187" cy="416315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3</xdr:col>
      <xdr:colOff>261937</xdr:colOff>
      <xdr:row>3</xdr:row>
      <xdr:rowOff>0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0" y="1257097"/>
          <a:ext cx="7920037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Port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Kelang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Malaysia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13</xdr:col>
      <xdr:colOff>452439</xdr:colOff>
      <xdr:row>6</xdr:row>
      <xdr:rowOff>166685</xdr:rowOff>
    </xdr:from>
    <xdr:ext cx="3357562" cy="190500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9264314" y="4119560"/>
          <a:ext cx="3357562" cy="190500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15</xdr:col>
      <xdr:colOff>976300</xdr:colOff>
      <xdr:row>11</xdr:row>
      <xdr:rowOff>309563</xdr:rowOff>
    </xdr:from>
    <xdr:to>
      <xdr:col>19</xdr:col>
      <xdr:colOff>3156225</xdr:colOff>
      <xdr:row>25</xdr:row>
      <xdr:rowOff>585786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23383863" y="7072313"/>
          <a:ext cx="7394862" cy="958691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12</xdr:col>
      <xdr:colOff>404810</xdr:colOff>
      <xdr:row>11</xdr:row>
      <xdr:rowOff>690561</xdr:rowOff>
    </xdr:from>
    <xdr:to>
      <xdr:col>15</xdr:col>
      <xdr:colOff>809626</xdr:colOff>
      <xdr:row>18</xdr:row>
      <xdr:rowOff>571497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18168935" y="7453311"/>
          <a:ext cx="5048254" cy="4714874"/>
          <a:chOff x="29030995" y="6365048"/>
          <a:chExt cx="7317837" cy="3967001"/>
        </a:xfrm>
      </xdr:grpSpPr>
      <xdr:sp macro="" textlink="">
        <xdr:nvSpPr>
          <xdr:cNvPr id="18" name="円/楕円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29030995" y="6365048"/>
            <a:ext cx="7317837" cy="287044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/>
        </xdr:nvSpPr>
        <xdr:spPr>
          <a:xfrm>
            <a:off x="29692164" y="7092928"/>
            <a:ext cx="6043242" cy="323912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en-US" altLang="ja-JP" sz="18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0"/>
  <sheetViews>
    <sheetView tabSelected="1" view="pageBreakPreview" zoomScale="40" zoomScaleNormal="40" zoomScaleSheetLayoutView="40" zoomScalePageLayoutView="40" workbookViewId="0">
      <selection activeCell="Q10" sqref="Q10"/>
    </sheetView>
  </sheetViews>
  <sheetFormatPr defaultRowHeight="13.5" x14ac:dyDescent="0.15"/>
  <cols>
    <col min="1" max="1" width="66.25" customWidth="1"/>
    <col min="2" max="2" width="21.875" customWidth="1"/>
    <col min="3" max="3" width="18.75" customWidth="1"/>
    <col min="4" max="4" width="16.375" customWidth="1"/>
    <col min="5" max="5" width="18.75" customWidth="1"/>
    <col min="6" max="6" width="8.875" customWidth="1"/>
    <col min="7" max="7" width="18.75" customWidth="1"/>
    <col min="8" max="8" width="8.875" customWidth="1"/>
    <col min="9" max="9" width="18.75" customWidth="1"/>
    <col min="10" max="10" width="8.875" customWidth="1"/>
    <col min="11" max="11" width="18.75" customWidth="1"/>
    <col min="12" max="12" width="8.875" customWidth="1"/>
    <col min="13" max="13" width="17.875" customWidth="1"/>
    <col min="14" max="17" width="21.625" customWidth="1"/>
    <col min="18" max="18" width="11.5" customWidth="1"/>
    <col min="19" max="19" width="13.875" customWidth="1"/>
    <col min="20" max="20" width="49" customWidth="1"/>
  </cols>
  <sheetData>
    <row r="1" spans="1:19" s="13" customFormat="1" ht="67.5" customHeight="1" x14ac:dyDescent="0.25">
      <c r="A1" s="20" t="s">
        <v>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78" t="s">
        <v>4</v>
      </c>
      <c r="N1" s="78"/>
      <c r="O1" s="78"/>
      <c r="P1" s="78"/>
      <c r="Q1" s="78"/>
      <c r="R1" s="18"/>
      <c r="S1" s="18"/>
    </row>
    <row r="2" spans="1:19" s="17" customFormat="1" ht="30" customHeight="1" x14ac:dyDescent="0.25"/>
    <row r="3" spans="1:19" s="13" customFormat="1" ht="66.75" customHeight="1" x14ac:dyDescent="0.25">
      <c r="A3" s="16"/>
      <c r="B3" s="14"/>
      <c r="C3" s="14"/>
      <c r="D3" s="14"/>
      <c r="F3" s="14"/>
      <c r="G3" s="14"/>
      <c r="H3" s="14"/>
      <c r="I3" s="11"/>
      <c r="M3" s="14"/>
      <c r="N3" s="14"/>
      <c r="O3" s="15" t="s">
        <v>6</v>
      </c>
      <c r="P3" s="79">
        <v>46091</v>
      </c>
      <c r="Q3" s="79"/>
      <c r="R3" s="21" t="s">
        <v>20</v>
      </c>
    </row>
    <row r="4" spans="1:19" s="8" customFormat="1" ht="70.5" customHeight="1" x14ac:dyDescent="0.35">
      <c r="A4" s="12" t="s">
        <v>7</v>
      </c>
      <c r="B4" s="11"/>
      <c r="C4" s="11"/>
      <c r="D4" s="11"/>
      <c r="E4" s="11"/>
      <c r="F4" s="11"/>
      <c r="I4" s="37"/>
      <c r="J4" s="37"/>
      <c r="K4" s="37"/>
      <c r="L4" s="37"/>
      <c r="N4" s="9"/>
      <c r="O4" s="9"/>
      <c r="P4" s="9"/>
      <c r="Q4" s="10"/>
      <c r="R4" s="9"/>
    </row>
    <row r="5" spans="1:19" s="1" customFormat="1" ht="37.5" customHeight="1" x14ac:dyDescent="0.15">
      <c r="A5" s="80" t="s">
        <v>8</v>
      </c>
      <c r="B5" s="83" t="s">
        <v>3</v>
      </c>
      <c r="C5" s="83" t="s">
        <v>9</v>
      </c>
      <c r="D5" s="83"/>
      <c r="E5" s="83"/>
      <c r="F5" s="83"/>
      <c r="G5" s="86" t="s">
        <v>10</v>
      </c>
      <c r="H5" s="86"/>
      <c r="I5" s="86" t="s">
        <v>11</v>
      </c>
      <c r="J5" s="86"/>
      <c r="K5" s="86" t="s">
        <v>10</v>
      </c>
      <c r="L5" s="87"/>
      <c r="M5" s="6"/>
      <c r="N5" s="6"/>
      <c r="P5" s="7"/>
      <c r="Q5" s="7"/>
      <c r="R5" s="2"/>
      <c r="S5" s="7"/>
    </row>
    <row r="6" spans="1:19" s="1" customFormat="1" ht="37.5" customHeight="1" x14ac:dyDescent="0.15">
      <c r="A6" s="81"/>
      <c r="B6" s="84"/>
      <c r="C6" s="88" t="s">
        <v>12</v>
      </c>
      <c r="D6" s="88"/>
      <c r="E6" s="89" t="s">
        <v>2</v>
      </c>
      <c r="F6" s="89"/>
      <c r="G6" s="88" t="s">
        <v>2</v>
      </c>
      <c r="H6" s="88"/>
      <c r="I6" s="88" t="s">
        <v>2</v>
      </c>
      <c r="J6" s="88"/>
      <c r="K6" s="90" t="s">
        <v>13</v>
      </c>
      <c r="L6" s="91"/>
      <c r="M6" s="6"/>
      <c r="N6" s="6"/>
      <c r="P6" s="5"/>
      <c r="Q6" s="5"/>
      <c r="R6" s="2"/>
      <c r="S6" s="4"/>
    </row>
    <row r="7" spans="1:19" s="1" customFormat="1" ht="37.5" customHeight="1" x14ac:dyDescent="0.15">
      <c r="A7" s="81"/>
      <c r="B7" s="84"/>
      <c r="C7" s="88"/>
      <c r="D7" s="88"/>
      <c r="E7" s="89"/>
      <c r="F7" s="89"/>
      <c r="G7" s="88"/>
      <c r="H7" s="88"/>
      <c r="I7" s="88"/>
      <c r="J7" s="88"/>
      <c r="K7" s="90"/>
      <c r="L7" s="91"/>
      <c r="M7" s="6"/>
      <c r="N7" s="6"/>
      <c r="P7" s="5"/>
      <c r="Q7" s="5"/>
      <c r="R7" s="2"/>
      <c r="S7" s="4"/>
    </row>
    <row r="8" spans="1:19" s="1" customFormat="1" ht="37.5" customHeight="1" x14ac:dyDescent="0.15">
      <c r="A8" s="81"/>
      <c r="B8" s="84"/>
      <c r="C8" s="88"/>
      <c r="D8" s="88"/>
      <c r="E8" s="89"/>
      <c r="F8" s="89"/>
      <c r="G8" s="88"/>
      <c r="H8" s="88"/>
      <c r="I8" s="88"/>
      <c r="J8" s="88"/>
      <c r="K8" s="90"/>
      <c r="L8" s="91"/>
      <c r="M8" s="6"/>
      <c r="N8" s="6"/>
      <c r="P8" s="5"/>
      <c r="Q8" s="5"/>
      <c r="R8" s="2"/>
      <c r="S8" s="4"/>
    </row>
    <row r="9" spans="1:19" s="1" customFormat="1" ht="37.5" customHeight="1" x14ac:dyDescent="0.15">
      <c r="A9" s="82"/>
      <c r="B9" s="85"/>
      <c r="C9" s="54"/>
      <c r="D9" s="54"/>
      <c r="E9" s="54"/>
      <c r="F9" s="54"/>
      <c r="G9" s="92"/>
      <c r="H9" s="92"/>
      <c r="I9" s="93" t="s">
        <v>14</v>
      </c>
      <c r="J9" s="93"/>
      <c r="K9" s="92" t="s">
        <v>15</v>
      </c>
      <c r="L9" s="94"/>
      <c r="M9" s="6"/>
      <c r="N9" s="6"/>
      <c r="P9" s="5"/>
      <c r="Q9" s="5"/>
      <c r="R9" s="2"/>
      <c r="S9" s="4"/>
    </row>
    <row r="10" spans="1:19" ht="54.95" customHeight="1" x14ac:dyDescent="0.15">
      <c r="A10" s="58" t="s">
        <v>47</v>
      </c>
      <c r="B10" s="43" t="s">
        <v>46</v>
      </c>
      <c r="C10" s="43">
        <f>E10</f>
        <v>46093</v>
      </c>
      <c r="D10" s="43" t="str">
        <f>TEXT(C10,"aaa")</f>
        <v>木</v>
      </c>
      <c r="E10" s="43">
        <f>I10-5</f>
        <v>46093</v>
      </c>
      <c r="F10" s="43" t="str">
        <f>TEXT(E10,"aaa")</f>
        <v>木</v>
      </c>
      <c r="G10" s="44">
        <f>I10-1</f>
        <v>46097</v>
      </c>
      <c r="H10" s="42" t="str">
        <f>TEXT(G10,"aaa")</f>
        <v>月</v>
      </c>
      <c r="I10" s="43">
        <v>46098</v>
      </c>
      <c r="J10" s="45" t="str">
        <f>TEXT(I10,"aaa")</f>
        <v>火</v>
      </c>
      <c r="K10" s="46">
        <f>I10+8</f>
        <v>46106</v>
      </c>
      <c r="L10" s="47" t="str">
        <f>TEXT(K10,"aaa")</f>
        <v>水</v>
      </c>
    </row>
    <row r="11" spans="1:19" ht="54.95" customHeight="1" x14ac:dyDescent="0.15">
      <c r="A11" s="58" t="s">
        <v>29</v>
      </c>
      <c r="B11" s="43" t="s">
        <v>28</v>
      </c>
      <c r="C11" s="59">
        <f>E11</f>
        <v>46099</v>
      </c>
      <c r="D11" s="59" t="str">
        <f>TEXT(C11,"aaa")</f>
        <v>水</v>
      </c>
      <c r="E11" s="59">
        <v>46099</v>
      </c>
      <c r="F11" s="59" t="str">
        <f>TEXT(E11,"aaa")</f>
        <v>水</v>
      </c>
      <c r="G11" s="44">
        <f>I11</f>
        <v>46103</v>
      </c>
      <c r="H11" s="42" t="str">
        <f>TEXT(G11,"aaa")</f>
        <v>日</v>
      </c>
      <c r="I11" s="43">
        <v>46103</v>
      </c>
      <c r="J11" s="45" t="str">
        <f>TEXT(I11,"aaa")</f>
        <v>日</v>
      </c>
      <c r="K11" s="46">
        <f>I11+10</f>
        <v>46113</v>
      </c>
      <c r="L11" s="47" t="str">
        <f>TEXT(K11,"aaa")</f>
        <v>水</v>
      </c>
    </row>
    <row r="12" spans="1:19" ht="54.95" customHeight="1" x14ac:dyDescent="0.15">
      <c r="A12" s="58" t="s">
        <v>38</v>
      </c>
      <c r="B12" s="43" t="s">
        <v>39</v>
      </c>
      <c r="C12" s="43">
        <f t="shared" ref="C12:C13" si="0">E12</f>
        <v>46107</v>
      </c>
      <c r="D12" s="43" t="str">
        <f t="shared" ref="D12:D13" si="1">TEXT(C12,"aaa")</f>
        <v>木</v>
      </c>
      <c r="E12" s="43">
        <f t="shared" ref="E12:E13" si="2">I12-3</f>
        <v>46107</v>
      </c>
      <c r="F12" s="43" t="str">
        <f t="shared" ref="F12:F13" si="3">TEXT(E12,"aaa")</f>
        <v>木</v>
      </c>
      <c r="G12" s="44">
        <f t="shared" ref="G12:G13" si="4">I12</f>
        <v>46110</v>
      </c>
      <c r="H12" s="42" t="str">
        <f t="shared" ref="H12:H13" si="5">TEXT(G12,"aaa")</f>
        <v>日</v>
      </c>
      <c r="I12" s="43">
        <v>46110</v>
      </c>
      <c r="J12" s="45" t="str">
        <f t="shared" ref="J12:J13" si="6">TEXT(I12,"aaa")</f>
        <v>日</v>
      </c>
      <c r="K12" s="46">
        <f t="shared" ref="K12:K13" si="7">I12+10</f>
        <v>46120</v>
      </c>
      <c r="L12" s="47" t="str">
        <f t="shared" ref="L12:L13" si="8">TEXT(K12,"aaa")</f>
        <v>水</v>
      </c>
    </row>
    <row r="13" spans="1:19" ht="54.95" customHeight="1" x14ac:dyDescent="0.15">
      <c r="A13" s="58" t="s">
        <v>30</v>
      </c>
      <c r="B13" s="43" t="s">
        <v>31</v>
      </c>
      <c r="C13" s="43">
        <f t="shared" si="0"/>
        <v>46114</v>
      </c>
      <c r="D13" s="43" t="str">
        <f t="shared" si="1"/>
        <v>木</v>
      </c>
      <c r="E13" s="43">
        <f t="shared" si="2"/>
        <v>46114</v>
      </c>
      <c r="F13" s="43" t="str">
        <f t="shared" si="3"/>
        <v>木</v>
      </c>
      <c r="G13" s="44">
        <f t="shared" si="4"/>
        <v>46117</v>
      </c>
      <c r="H13" s="42" t="str">
        <f t="shared" si="5"/>
        <v>日</v>
      </c>
      <c r="I13" s="43">
        <v>46117</v>
      </c>
      <c r="J13" s="45" t="str">
        <f t="shared" si="6"/>
        <v>日</v>
      </c>
      <c r="K13" s="46">
        <f t="shared" si="7"/>
        <v>46127</v>
      </c>
      <c r="L13" s="47" t="str">
        <f t="shared" si="8"/>
        <v>水</v>
      </c>
    </row>
    <row r="14" spans="1:19" ht="54.95" customHeight="1" x14ac:dyDescent="0.15">
      <c r="A14" s="58" t="s">
        <v>32</v>
      </c>
      <c r="B14" s="43" t="s">
        <v>33</v>
      </c>
      <c r="C14" s="43">
        <f t="shared" ref="C14:C16" si="9">E14</f>
        <v>46121</v>
      </c>
      <c r="D14" s="43" t="str">
        <f t="shared" ref="D14:D16" si="10">TEXT(C14,"aaa")</f>
        <v>木</v>
      </c>
      <c r="E14" s="43">
        <f t="shared" ref="E14:E16" si="11">I14-3</f>
        <v>46121</v>
      </c>
      <c r="F14" s="43" t="str">
        <f t="shared" ref="F14:F16" si="12">TEXT(E14,"aaa")</f>
        <v>木</v>
      </c>
      <c r="G14" s="44">
        <f t="shared" ref="G14:G16" si="13">I14</f>
        <v>46124</v>
      </c>
      <c r="H14" s="42" t="str">
        <f t="shared" ref="H14:H16" si="14">TEXT(G14,"aaa")</f>
        <v>日</v>
      </c>
      <c r="I14" s="43">
        <v>46124</v>
      </c>
      <c r="J14" s="45" t="str">
        <f t="shared" ref="J14:J16" si="15">TEXT(I14,"aaa")</f>
        <v>日</v>
      </c>
      <c r="K14" s="46">
        <f t="shared" ref="K14:K16" si="16">I14+10</f>
        <v>46134</v>
      </c>
      <c r="L14" s="47" t="str">
        <f t="shared" ref="L14:L16" si="17">TEXT(K14,"aaa")</f>
        <v>水</v>
      </c>
      <c r="M14" s="55"/>
    </row>
    <row r="15" spans="1:19" ht="54.95" customHeight="1" x14ac:dyDescent="0.15">
      <c r="A15" s="60" t="s">
        <v>34</v>
      </c>
      <c r="B15" s="42" t="s">
        <v>35</v>
      </c>
      <c r="C15" s="43">
        <f t="shared" si="9"/>
        <v>46128</v>
      </c>
      <c r="D15" s="43" t="str">
        <f t="shared" si="10"/>
        <v>木</v>
      </c>
      <c r="E15" s="43">
        <f t="shared" si="11"/>
        <v>46128</v>
      </c>
      <c r="F15" s="43" t="str">
        <f t="shared" si="12"/>
        <v>木</v>
      </c>
      <c r="G15" s="44">
        <f t="shared" si="13"/>
        <v>46131</v>
      </c>
      <c r="H15" s="42" t="str">
        <f t="shared" si="14"/>
        <v>日</v>
      </c>
      <c r="I15" s="43">
        <v>46131</v>
      </c>
      <c r="J15" s="45" t="str">
        <f t="shared" si="15"/>
        <v>日</v>
      </c>
      <c r="K15" s="46">
        <f t="shared" si="16"/>
        <v>46141</v>
      </c>
      <c r="L15" s="47" t="str">
        <f t="shared" si="17"/>
        <v>水</v>
      </c>
      <c r="M15" s="55"/>
    </row>
    <row r="16" spans="1:19" ht="54.95" customHeight="1" x14ac:dyDescent="0.15">
      <c r="A16" s="61" t="s">
        <v>36</v>
      </c>
      <c r="B16" s="48" t="s">
        <v>37</v>
      </c>
      <c r="C16" s="49">
        <f t="shared" si="9"/>
        <v>46135</v>
      </c>
      <c r="D16" s="49" t="str">
        <f t="shared" si="10"/>
        <v>木</v>
      </c>
      <c r="E16" s="49">
        <f t="shared" si="11"/>
        <v>46135</v>
      </c>
      <c r="F16" s="49" t="str">
        <f t="shared" si="12"/>
        <v>木</v>
      </c>
      <c r="G16" s="50">
        <f t="shared" si="13"/>
        <v>46138</v>
      </c>
      <c r="H16" s="48" t="str">
        <f t="shared" si="14"/>
        <v>日</v>
      </c>
      <c r="I16" s="49">
        <v>46138</v>
      </c>
      <c r="J16" s="51" t="str">
        <f t="shared" si="15"/>
        <v>日</v>
      </c>
      <c r="K16" s="52">
        <f t="shared" si="16"/>
        <v>46148</v>
      </c>
      <c r="L16" s="53" t="str">
        <f t="shared" si="17"/>
        <v>水</v>
      </c>
      <c r="M16" s="55"/>
    </row>
    <row r="17" spans="1:13" ht="54.95" customHeight="1" x14ac:dyDescent="0.15">
      <c r="M17" s="55"/>
    </row>
    <row r="18" spans="1:13" ht="54.95" customHeight="1" x14ac:dyDescent="0.15">
      <c r="A18" s="55"/>
      <c r="B18" s="55"/>
      <c r="C18" s="39"/>
      <c r="D18" s="39"/>
      <c r="E18" s="39"/>
      <c r="F18" s="39"/>
      <c r="G18" s="40"/>
      <c r="H18" s="38"/>
      <c r="I18" s="39"/>
      <c r="J18" s="41"/>
      <c r="K18" s="35"/>
      <c r="L18" s="40"/>
      <c r="M18" s="55"/>
    </row>
    <row r="19" spans="1:13" ht="54.95" customHeight="1" x14ac:dyDescent="0.15">
      <c r="A19" s="69" t="s">
        <v>45</v>
      </c>
      <c r="B19" s="38"/>
      <c r="C19" s="39"/>
      <c r="D19" s="39"/>
      <c r="E19" s="39"/>
      <c r="F19" s="39"/>
      <c r="G19" s="40"/>
      <c r="H19" s="38"/>
      <c r="I19" s="39"/>
      <c r="J19" s="41"/>
      <c r="K19" s="35"/>
      <c r="L19" s="40"/>
    </row>
    <row r="20" spans="1:13" ht="54.75" customHeight="1" thickBot="1" x14ac:dyDescent="0.2">
      <c r="A20" s="3" t="s">
        <v>1</v>
      </c>
      <c r="B20" s="103" t="s">
        <v>0</v>
      </c>
      <c r="C20" s="104"/>
      <c r="D20" s="105"/>
      <c r="E20" s="103" t="s">
        <v>16</v>
      </c>
      <c r="F20" s="104"/>
      <c r="G20" s="104"/>
      <c r="H20" s="104"/>
      <c r="I20" s="104"/>
      <c r="J20" s="104"/>
      <c r="K20" s="104"/>
      <c r="L20" s="105"/>
    </row>
    <row r="21" spans="1:13" ht="48" customHeight="1" thickTop="1" x14ac:dyDescent="0.15">
      <c r="A21" s="106" t="s">
        <v>22</v>
      </c>
      <c r="B21" s="108" t="s">
        <v>17</v>
      </c>
      <c r="C21" s="109"/>
      <c r="D21" s="110"/>
      <c r="E21" s="23" t="s">
        <v>21</v>
      </c>
      <c r="F21" s="24"/>
      <c r="G21" s="24"/>
      <c r="H21" s="25"/>
      <c r="I21" s="25"/>
      <c r="J21" s="26"/>
      <c r="K21" s="25"/>
      <c r="L21" s="27" t="s">
        <v>18</v>
      </c>
    </row>
    <row r="22" spans="1:13" ht="48" customHeight="1" x14ac:dyDescent="0.15">
      <c r="A22" s="107"/>
      <c r="B22" s="75"/>
      <c r="C22" s="76"/>
      <c r="D22" s="77"/>
      <c r="E22" s="28" t="s">
        <v>19</v>
      </c>
      <c r="F22" s="29"/>
      <c r="G22" s="29"/>
      <c r="H22" s="30"/>
      <c r="I22" s="30"/>
      <c r="J22" s="22"/>
      <c r="K22" s="30"/>
      <c r="L22" s="31"/>
    </row>
    <row r="23" spans="1:13" ht="48" customHeight="1" x14ac:dyDescent="0.15">
      <c r="A23" s="95" t="s">
        <v>23</v>
      </c>
      <c r="B23" s="97" t="s">
        <v>27</v>
      </c>
      <c r="C23" s="98"/>
      <c r="D23" s="99"/>
      <c r="E23" s="32" t="s">
        <v>24</v>
      </c>
      <c r="F23" s="33"/>
      <c r="G23" s="33"/>
      <c r="H23" s="34"/>
      <c r="I23" s="34"/>
      <c r="J23" s="35"/>
      <c r="K23" s="34"/>
      <c r="L23" s="36" t="s">
        <v>25</v>
      </c>
    </row>
    <row r="24" spans="1:13" ht="48" customHeight="1" x14ac:dyDescent="0.15">
      <c r="A24" s="96"/>
      <c r="B24" s="100"/>
      <c r="C24" s="101"/>
      <c r="D24" s="102"/>
      <c r="E24" s="32" t="s">
        <v>26</v>
      </c>
      <c r="F24" s="33"/>
      <c r="G24" s="33"/>
      <c r="H24" s="34"/>
      <c r="I24" s="34"/>
      <c r="J24" s="35"/>
      <c r="K24" s="34"/>
      <c r="L24" s="36"/>
    </row>
    <row r="25" spans="1:13" ht="48" customHeight="1" x14ac:dyDescent="0.15">
      <c r="A25" s="70" t="s">
        <v>40</v>
      </c>
      <c r="B25" s="72" t="s">
        <v>41</v>
      </c>
      <c r="C25" s="73"/>
      <c r="D25" s="74"/>
      <c r="E25" s="68" t="s">
        <v>44</v>
      </c>
      <c r="F25" s="64"/>
      <c r="G25" s="64"/>
      <c r="H25" s="65"/>
      <c r="I25" s="65"/>
      <c r="J25" s="66"/>
      <c r="K25" s="65"/>
      <c r="L25" s="67" t="s">
        <v>43</v>
      </c>
    </row>
    <row r="26" spans="1:13" ht="48" customHeight="1" x14ac:dyDescent="0.15">
      <c r="A26" s="71"/>
      <c r="B26" s="75"/>
      <c r="C26" s="76"/>
      <c r="D26" s="77"/>
      <c r="E26" s="28" t="s">
        <v>42</v>
      </c>
      <c r="F26" s="29"/>
      <c r="G26" s="29"/>
      <c r="H26" s="30"/>
      <c r="I26" s="30"/>
      <c r="J26" s="22"/>
      <c r="K26" s="30"/>
      <c r="L26" s="31"/>
    </row>
    <row r="27" spans="1:13" ht="45" customHeight="1" x14ac:dyDescent="0.15"/>
    <row r="28" spans="1:13" ht="45" customHeight="1" x14ac:dyDescent="0.15"/>
    <row r="29" spans="1:13" ht="45" customHeight="1" x14ac:dyDescent="0.15"/>
    <row r="30" spans="1:13" ht="45" customHeight="1" x14ac:dyDescent="0.15">
      <c r="A30" s="62"/>
      <c r="B30" s="63"/>
      <c r="C30" s="63"/>
      <c r="D30" s="63"/>
      <c r="E30" s="56"/>
      <c r="F30" s="33"/>
      <c r="G30" s="33"/>
      <c r="H30" s="34"/>
      <c r="I30" s="34"/>
      <c r="J30" s="35"/>
      <c r="K30" s="34"/>
      <c r="L30" s="57"/>
    </row>
    <row r="33" ht="43.5" customHeight="1" x14ac:dyDescent="0.15"/>
    <row r="34" ht="43.5" customHeight="1" x14ac:dyDescent="0.15"/>
    <row r="35" ht="49.5" customHeight="1" x14ac:dyDescent="0.15"/>
    <row r="36" ht="49.5" customHeight="1" x14ac:dyDescent="0.15"/>
    <row r="37" ht="42.75" customHeight="1" x14ac:dyDescent="0.15"/>
    <row r="38" ht="42.75" customHeight="1" x14ac:dyDescent="0.15"/>
    <row r="39" ht="42.75" customHeight="1" x14ac:dyDescent="0.15"/>
    <row r="40" ht="42.75" customHeight="1" x14ac:dyDescent="0.15"/>
  </sheetData>
  <mergeCells count="24">
    <mergeCell ref="I9:J9"/>
    <mergeCell ref="K9:L9"/>
    <mergeCell ref="A23:A24"/>
    <mergeCell ref="B23:D24"/>
    <mergeCell ref="E20:L20"/>
    <mergeCell ref="B20:D20"/>
    <mergeCell ref="A21:A22"/>
    <mergeCell ref="B21:D22"/>
    <mergeCell ref="A25:A26"/>
    <mergeCell ref="B25:D26"/>
    <mergeCell ref="M1:Q1"/>
    <mergeCell ref="P3:Q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G9:H9"/>
  </mergeCells>
  <phoneticPr fontId="1"/>
  <pageMargins left="0.7" right="0.7" top="0.75" bottom="0.75" header="0.3" footer="0.3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2026-03-10T01:26:22Z</cp:lastPrinted>
  <dcterms:created xsi:type="dcterms:W3CDTF">2016-08-19T05:48:45Z</dcterms:created>
  <dcterms:modified xsi:type="dcterms:W3CDTF">2026-03-10T01:26:36Z</dcterms:modified>
</cp:coreProperties>
</file>