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ED332FFF-129C-4C97-B311-5EEE32D42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ポートケラ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ポートケラン!$A$1:$S$39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L9" i="1" s="1"/>
  <c r="C9" i="1"/>
  <c r="E9" i="1"/>
  <c r="G9" i="1"/>
  <c r="D9" i="1" s="1"/>
  <c r="K25" i="1"/>
  <c r="L25" i="1" s="1"/>
  <c r="J25" i="1"/>
  <c r="H25" i="1"/>
  <c r="G25" i="1"/>
  <c r="E25" i="1"/>
  <c r="F25" i="1" s="1"/>
  <c r="C25" i="1"/>
  <c r="D25" i="1" s="1"/>
  <c r="K24" i="1"/>
  <c r="L24" i="1" s="1"/>
  <c r="J24" i="1"/>
  <c r="G24" i="1"/>
  <c r="H24" i="1" s="1"/>
  <c r="E24" i="1"/>
  <c r="F24" i="1" s="1"/>
  <c r="K23" i="1"/>
  <c r="L23" i="1" s="1"/>
  <c r="J23" i="1"/>
  <c r="G23" i="1"/>
  <c r="H23" i="1" s="1"/>
  <c r="F23" i="1"/>
  <c r="E23" i="1"/>
  <c r="C23" i="1"/>
  <c r="D23" i="1" s="1"/>
  <c r="L22" i="1"/>
  <c r="K22" i="1"/>
  <c r="J22" i="1"/>
  <c r="G22" i="1"/>
  <c r="H22" i="1" s="1"/>
  <c r="E22" i="1"/>
  <c r="F22" i="1" s="1"/>
  <c r="C22" i="1"/>
  <c r="D22" i="1" s="1"/>
  <c r="K21" i="1"/>
  <c r="L21" i="1" s="1"/>
  <c r="J21" i="1"/>
  <c r="H21" i="1"/>
  <c r="G21" i="1"/>
  <c r="F21" i="1"/>
  <c r="E21" i="1"/>
  <c r="C21" i="1"/>
  <c r="D21" i="1" s="1"/>
  <c r="K20" i="1"/>
  <c r="L20" i="1" s="1"/>
  <c r="J20" i="1"/>
  <c r="G20" i="1"/>
  <c r="H20" i="1" s="1"/>
  <c r="E20" i="1"/>
  <c r="F20" i="1" s="1"/>
  <c r="K19" i="1"/>
  <c r="L19" i="1" s="1"/>
  <c r="J19" i="1"/>
  <c r="G19" i="1"/>
  <c r="H19" i="1" s="1"/>
  <c r="F19" i="1"/>
  <c r="E19" i="1"/>
  <c r="C19" i="1"/>
  <c r="D19" i="1" s="1"/>
  <c r="L18" i="1"/>
  <c r="K18" i="1"/>
  <c r="J18" i="1"/>
  <c r="G18" i="1"/>
  <c r="H18" i="1" s="1"/>
  <c r="F18" i="1"/>
  <c r="E18" i="1"/>
  <c r="C18" i="1"/>
  <c r="D18" i="1" s="1"/>
  <c r="K17" i="1"/>
  <c r="L17" i="1" s="1"/>
  <c r="J17" i="1"/>
  <c r="H17" i="1"/>
  <c r="G17" i="1"/>
  <c r="F17" i="1"/>
  <c r="E17" i="1"/>
  <c r="C17" i="1"/>
  <c r="D17" i="1" s="1"/>
  <c r="K16" i="1"/>
  <c r="L16" i="1" s="1"/>
  <c r="J16" i="1"/>
  <c r="G16" i="1"/>
  <c r="H16" i="1" s="1"/>
  <c r="E16" i="1"/>
  <c r="F16" i="1" s="1"/>
  <c r="K15" i="1"/>
  <c r="L15" i="1" s="1"/>
  <c r="J15" i="1"/>
  <c r="G15" i="1"/>
  <c r="H15" i="1" s="1"/>
  <c r="F15" i="1"/>
  <c r="E15" i="1"/>
  <c r="C15" i="1"/>
  <c r="D15" i="1" s="1"/>
  <c r="L14" i="1"/>
  <c r="K14" i="1"/>
  <c r="J14" i="1"/>
  <c r="G14" i="1"/>
  <c r="H14" i="1" s="1"/>
  <c r="F14" i="1"/>
  <c r="E14" i="1"/>
  <c r="C14" i="1"/>
  <c r="D14" i="1" s="1"/>
  <c r="K13" i="1"/>
  <c r="L13" i="1" s="1"/>
  <c r="J13" i="1"/>
  <c r="H13" i="1"/>
  <c r="G13" i="1"/>
  <c r="F13" i="1"/>
  <c r="E13" i="1"/>
  <c r="C13" i="1"/>
  <c r="D13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F11" i="1"/>
  <c r="E11" i="1"/>
  <c r="C11" i="1"/>
  <c r="D11" i="1" s="1"/>
  <c r="L10" i="1"/>
  <c r="K10" i="1"/>
  <c r="J10" i="1"/>
  <c r="G10" i="1"/>
  <c r="H10" i="1" s="1"/>
  <c r="F10" i="1"/>
  <c r="E10" i="1"/>
  <c r="C10" i="1"/>
  <c r="D10" i="1" s="1"/>
  <c r="J9" i="1"/>
  <c r="F9" i="1"/>
  <c r="H9" i="1" l="1"/>
  <c r="C16" i="1"/>
  <c r="D16" i="1" s="1"/>
  <c r="C24" i="1"/>
  <c r="D24" i="1" s="1"/>
  <c r="C12" i="1"/>
  <c r="D12" i="1" s="1"/>
  <c r="C20" i="1"/>
  <c r="D20" i="1" s="1"/>
</calcChain>
</file>

<file path=xl/sharedStrings.xml><?xml version="1.0" encoding="utf-8"?>
<sst xmlns="http://schemas.openxmlformats.org/spreadsheetml/2006/main" count="71" uniqueCount="65">
  <si>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</si>
  <si>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</si>
  <si>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</si>
  <si>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</si>
  <si>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</si>
  <si>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</si>
  <si>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</si>
  <si>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</si>
  <si>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</si>
  <si>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</si>
  <si>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</si>
  <si>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</si>
  <si>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</si>
  <si>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</si>
  <si>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</si>
  <si>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</si>
  <si>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</si>
  <si>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</si>
  <si>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</si>
  <si>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</si>
  <si>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</si>
  <si>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</si>
  <si>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</si>
  <si>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</si>
  <si>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</si>
  <si>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</si>
  <si>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</si>
  <si>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</si>
  <si>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</si>
  <si>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</si>
  <si>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</si>
  <si>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</si>
  <si>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</si>
  <si>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</si>
  <si>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</si>
  <si>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11～12 DAYS</t>
    <phoneticPr fontId="4"/>
  </si>
  <si>
    <t>021S</t>
    <phoneticPr fontId="3"/>
  </si>
  <si>
    <t>WAN HAI 331</t>
    <phoneticPr fontId="3"/>
  </si>
  <si>
    <t>WAN HAI 308</t>
    <phoneticPr fontId="3"/>
  </si>
  <si>
    <t>WAN HAI 356</t>
    <phoneticPr fontId="3"/>
  </si>
  <si>
    <t>S056</t>
    <phoneticPr fontId="3"/>
  </si>
  <si>
    <t>S039</t>
    <phoneticPr fontId="3"/>
  </si>
  <si>
    <t>BRIGHT SAKURA</t>
  </si>
  <si>
    <t>014S</t>
  </si>
  <si>
    <t>WAN HAI 357</t>
  </si>
  <si>
    <t>S034</t>
  </si>
  <si>
    <t>ACX DIAMOND</t>
  </si>
  <si>
    <t>356S</t>
  </si>
  <si>
    <t>★BRIGHT SAKURA</t>
    <phoneticPr fontId="3"/>
  </si>
  <si>
    <t>ACX CRYSTAL</t>
  </si>
  <si>
    <t>324S</t>
  </si>
  <si>
    <t>INTERASIA TRANSFORM</t>
  </si>
  <si>
    <t>S020</t>
  </si>
  <si>
    <t>WAN HAI 331</t>
  </si>
  <si>
    <t>002S</t>
  </si>
  <si>
    <t>WAN HAI 308</t>
  </si>
  <si>
    <t>S057</t>
  </si>
  <si>
    <t>325S</t>
  </si>
  <si>
    <t>WAN HAI 356</t>
  </si>
  <si>
    <t>S040</t>
  </si>
  <si>
    <t>015S</t>
  </si>
  <si>
    <t>357S</t>
  </si>
  <si>
    <t>S021</t>
  </si>
  <si>
    <t>S018</t>
  </si>
  <si>
    <t>★※INTERASIA TENACITY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</si>
</sst>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42" fillId="0" borderId="0"/>
    <xf numFmtId="179" fontId="42" fillId="0" borderId="0"/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43" fillId="0" borderId="0"/>
    <xf numFmtId="0" fontId="43" fillId="0" borderId="0">
      <alignment vertical="center"/>
    </xf>
    <xf numFmtId="0" fontId="43" fillId="0" borderId="0"/>
  </cellStyleXfs>
  <cellXfs count="11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178" fontId="28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5" xfId="2" applyFont="1" applyBorder="1" applyAlignment="1">
      <alignment horizontal="center" vertical="center"/>
    </xf>
    <xf numFmtId="0" fontId="27" fillId="0" borderId="15" xfId="1" applyFont="1" applyFill="1" applyBorder="1" applyAlignment="1">
      <alignment vertical="center"/>
    </xf>
    <xf numFmtId="0" fontId="28" fillId="0" borderId="16" xfId="1" applyFont="1" applyBorder="1" applyAlignment="1">
      <alignment horizontal="right" vertical="center"/>
    </xf>
    <xf numFmtId="0" fontId="27" fillId="0" borderId="7" xfId="1" applyFont="1" applyBorder="1" applyAlignment="1">
      <alignment horizontal="left" vertical="center"/>
    </xf>
    <xf numFmtId="49" fontId="28" fillId="0" borderId="1" xfId="1" applyNumberFormat="1" applyFont="1" applyFill="1" applyBorder="1" applyAlignment="1" applyProtection="1">
      <alignment horizontal="center" vertical="center"/>
      <protection locked="0"/>
    </xf>
    <xf numFmtId="178" fontId="28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2" applyFont="1" applyBorder="1" applyAlignment="1">
      <alignment horizontal="center" vertical="center"/>
    </xf>
    <xf numFmtId="0" fontId="27" fillId="0" borderId="1" xfId="1" applyFont="1" applyFill="1" applyBorder="1" applyAlignment="1">
      <alignment vertical="center"/>
    </xf>
    <xf numFmtId="0" fontId="28" fillId="0" borderId="8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4" xfId="1" applyFont="1" applyBorder="1" applyAlignment="1">
      <alignment horizontal="left" vertical="center"/>
    </xf>
    <xf numFmtId="0" fontId="28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5" xfId="1" applyNumberFormat="1" applyFont="1" applyFill="1" applyBorder="1" applyAlignment="1">
      <alignment vertical="center"/>
    </xf>
    <xf numFmtId="0" fontId="25" fillId="0" borderId="22" xfId="1" applyFont="1" applyFill="1" applyBorder="1" applyAlignment="1">
      <alignment horizontal="center" vertical="center"/>
    </xf>
    <xf numFmtId="178" fontId="25" fillId="0" borderId="22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178" fontId="25" fillId="0" borderId="28" xfId="1" applyNumberFormat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1" applyFont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Fill="1" applyBorder="1" applyAlignment="1">
      <alignment horizontal="center" vertical="center" wrapText="1"/>
    </xf>
    <xf numFmtId="0" fontId="3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40" fillId="0" borderId="0" xfId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178" fontId="25" fillId="0" borderId="21" xfId="1" applyNumberFormat="1" applyFont="1" applyFill="1" applyBorder="1" applyAlignment="1">
      <alignment horizontal="left" vertical="center"/>
    </xf>
    <xf numFmtId="178" fontId="25" fillId="0" borderId="27" xfId="1" applyNumberFormat="1" applyFont="1" applyFill="1" applyBorder="1" applyAlignment="1">
      <alignment horizontal="left" vertical="center"/>
    </xf>
    <xf numFmtId="178" fontId="25" fillId="0" borderId="18" xfId="1" applyNumberFormat="1" applyFont="1" applyFill="1" applyBorder="1" applyAlignment="1">
      <alignment horizontal="left" vertical="center"/>
    </xf>
    <xf numFmtId="178" fontId="25" fillId="0" borderId="19" xfId="1" applyNumberFormat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0" fontId="25" fillId="0" borderId="2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44" fillId="0" borderId="0" xfId="0" applyFont="1">
      <alignment vertical="center"/>
    </xf>
    <xf numFmtId="178" fontId="26" fillId="0" borderId="22" xfId="1" applyNumberFormat="1" applyFont="1" applyFill="1" applyBorder="1" applyAlignment="1">
      <alignment horizontal="center" vertical="center"/>
    </xf>
    <xf numFmtId="0" fontId="26" fillId="0" borderId="22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177" fontId="13" fillId="3" borderId="25" xfId="1" applyNumberFormat="1" applyFont="1" applyFill="1" applyBorder="1" applyAlignment="1">
      <alignment horizontal="center" vertical="center"/>
    </xf>
    <xf numFmtId="0" fontId="24" fillId="3" borderId="25" xfId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0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14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5" xfId="1" applyNumberFormat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6" fillId="0" borderId="19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left" vertical="center"/>
    </xf>
    <xf numFmtId="178" fontId="26" fillId="0" borderId="19" xfId="1" applyNumberFormat="1" applyFont="1" applyFill="1" applyBorder="1" applyAlignment="1">
      <alignment horizontal="center" vertical="center"/>
    </xf>
  </cellXfs>
  <cellStyles count="21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14" xr:uid="{00000000-0005-0000-0000-000004000000}"/>
    <cellStyle name="標準 10 2 3 2 2 2" xfId="9" xr:uid="{00000000-0005-0000-0000-000005000000}"/>
    <cellStyle name="標準 10 2 3 2 2 2 2" xfId="13" xr:uid="{00000000-0005-0000-0000-000006000000}"/>
    <cellStyle name="標準 18 2" xfId="18" xr:uid="{00000000-0005-0000-0000-000007000000}"/>
    <cellStyle name="標準 2" xfId="1" xr:uid="{00000000-0005-0000-0000-000008000000}"/>
    <cellStyle name="標準 2 2" xfId="12" xr:uid="{00000000-0005-0000-0000-000009000000}"/>
    <cellStyle name="標準 3" xfId="10" xr:uid="{00000000-0005-0000-0000-00000A000000}"/>
    <cellStyle name="標準 3 13 2" xfId="16" xr:uid="{00000000-0005-0000-0000-00000B000000}"/>
    <cellStyle name="標準 3 2 9" xfId="17" xr:uid="{00000000-0005-0000-0000-00000C000000}"/>
    <cellStyle name="標準 34 2" xfId="20" xr:uid="{00000000-0005-0000-0000-00000D000000}"/>
    <cellStyle name="標準 9 2 2 2 2 2 2" xfId="3" xr:uid="{00000000-0005-0000-0000-00000E000000}"/>
    <cellStyle name="標準_Sheet1" xfId="2" xr:uid="{00000000-0005-0000-0000-00000F000000}"/>
    <cellStyle name="콤마 [0]_HMMREQ~1" xfId="4" xr:uid="{00000000-0005-0000-0000-000010000000}"/>
    <cellStyle name="콤마_HMMREQ~1" xfId="5" xr:uid="{00000000-0005-0000-0000-000011000000}"/>
    <cellStyle name="통화 [0]_HMMREQ~1" xfId="6" xr:uid="{00000000-0005-0000-0000-000012000000}"/>
    <cellStyle name="통화_HMMREQ~1" xfId="7" xr:uid="{00000000-0005-0000-0000-000013000000}"/>
    <cellStyle name="표준_HMMREQ~1" xfId="8" xr:uid="{00000000-0005-0000-0000-00001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261937</xdr:colOff>
      <xdr:row>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547692</xdr:colOff>
      <xdr:row>8</xdr:row>
      <xdr:rowOff>23813</xdr:rowOff>
    </xdr:from>
    <xdr:ext cx="3214685" cy="157162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40380" y="547687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1233923</xdr:colOff>
      <xdr:row>11</xdr:row>
      <xdr:rowOff>305234</xdr:rowOff>
    </xdr:from>
    <xdr:to>
      <xdr:col>18</xdr:col>
      <xdr:colOff>309562</xdr:colOff>
      <xdr:row>25</xdr:row>
      <xdr:rowOff>285751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283798" y="5924984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15</xdr:col>
      <xdr:colOff>928687</xdr:colOff>
      <xdr:row>2</xdr:row>
      <xdr:rowOff>27523</xdr:rowOff>
    </xdr:from>
    <xdr:to>
      <xdr:col>18</xdr:col>
      <xdr:colOff>547686</xdr:colOff>
      <xdr:row>11</xdr:row>
      <xdr:rowOff>167282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0" y="1813461"/>
          <a:ext cx="4095749" cy="3973571"/>
        </a:xfrm>
        <a:prstGeom prst="rect">
          <a:avLst/>
        </a:prstGeom>
      </xdr:spPr>
    </xdr:pic>
    <xdr:clientData/>
  </xdr:twoCellAnchor>
  <xdr:oneCellAnchor>
    <xdr:from>
      <xdr:col>4</xdr:col>
      <xdr:colOff>833437</xdr:colOff>
      <xdr:row>26</xdr:row>
      <xdr:rowOff>261938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29812" y="16168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11</xdr:col>
      <xdr:colOff>476249</xdr:colOff>
      <xdr:row>25</xdr:row>
      <xdr:rowOff>547688</xdr:rowOff>
    </xdr:from>
    <xdr:to>
      <xdr:col>18</xdr:col>
      <xdr:colOff>690561</xdr:colOff>
      <xdr:row>30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621249" y="15501938"/>
          <a:ext cx="10239375" cy="1881187"/>
          <a:chOff x="27544604" y="2725534"/>
          <a:chExt cx="8253625" cy="3051848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4604" y="2725534"/>
            <a:ext cx="8253625" cy="305184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8338938" y="3577583"/>
            <a:ext cx="6873979" cy="14271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6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tabSelected="1" view="pageBreakPreview" zoomScale="40" zoomScaleNormal="40" zoomScaleSheetLayoutView="40" zoomScalePageLayoutView="40" workbookViewId="0">
      <selection activeCell="M17" sqref="M17"/>
    </sheetView>
  </sheetViews>
  <sheetFormatPr defaultRowHeight="13.5" x14ac:dyDescent="0.15"/>
  <cols>
    <col min="1" max="1" width="63.625" customWidth="1"/>
    <col min="2" max="2" width="29.12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20.375" customWidth="1"/>
    <col min="10" max="10" width="11.75" customWidth="1"/>
    <col min="11" max="11" width="20.375" customWidth="1"/>
    <col min="12" max="12" width="11.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1" t="s">
        <v>16</v>
      </c>
      <c r="N1" s="101"/>
      <c r="O1" s="101"/>
      <c r="P1" s="101"/>
      <c r="Q1" s="101"/>
      <c r="R1" s="3"/>
      <c r="S1" s="3"/>
      <c r="T1" s="4"/>
    </row>
    <row r="2" spans="1:20" s="5" customFormat="1" ht="66.75" customHeight="1" x14ac:dyDescent="0.25">
      <c r="A2" s="6"/>
      <c r="B2" s="7"/>
      <c r="C2" s="7"/>
      <c r="D2" s="7"/>
      <c r="F2" s="7"/>
      <c r="G2" s="7"/>
      <c r="H2" s="7"/>
      <c r="I2" s="8"/>
      <c r="K2" s="102"/>
      <c r="L2" s="102"/>
      <c r="M2" s="7"/>
      <c r="N2" s="7"/>
      <c r="O2" s="9" t="s">
        <v>0</v>
      </c>
      <c r="P2" s="102">
        <v>46083</v>
      </c>
      <c r="Q2" s="102"/>
      <c r="R2" s="37" t="s">
        <v>20</v>
      </c>
    </row>
    <row r="3" spans="1:20" s="11" customFormat="1" ht="49.5" customHeight="1" x14ac:dyDescent="0.35">
      <c r="A3" s="10" t="s">
        <v>1</v>
      </c>
      <c r="B3" s="8"/>
      <c r="C3" s="8"/>
      <c r="D3" s="8"/>
      <c r="E3" s="8"/>
      <c r="F3" s="8"/>
      <c r="I3" s="41"/>
      <c r="J3" s="42"/>
      <c r="K3" s="102"/>
      <c r="L3" s="102"/>
      <c r="N3" s="12"/>
      <c r="O3" s="12"/>
      <c r="P3" s="12"/>
      <c r="Q3" s="13"/>
      <c r="R3" s="12"/>
    </row>
    <row r="4" spans="1:20" s="15" customFormat="1" ht="37.5" customHeight="1" x14ac:dyDescent="0.15">
      <c r="A4" s="92" t="s">
        <v>17</v>
      </c>
      <c r="B4" s="95" t="s">
        <v>2</v>
      </c>
      <c r="C4" s="95" t="s">
        <v>3</v>
      </c>
      <c r="D4" s="95"/>
      <c r="E4" s="95"/>
      <c r="F4" s="95"/>
      <c r="G4" s="103" t="s">
        <v>4</v>
      </c>
      <c r="H4" s="103"/>
      <c r="I4" s="103" t="s">
        <v>5</v>
      </c>
      <c r="J4" s="103"/>
      <c r="K4" s="103" t="s">
        <v>4</v>
      </c>
      <c r="L4" s="104"/>
      <c r="M4" s="14"/>
      <c r="N4" s="14"/>
      <c r="P4" s="16"/>
      <c r="Q4" s="16"/>
      <c r="R4" s="17"/>
      <c r="S4" s="16"/>
      <c r="T4" s="16"/>
    </row>
    <row r="5" spans="1:20" s="15" customFormat="1" ht="27.75" customHeight="1" x14ac:dyDescent="0.15">
      <c r="A5" s="93"/>
      <c r="B5" s="96"/>
      <c r="C5" s="90" t="s">
        <v>6</v>
      </c>
      <c r="D5" s="90"/>
      <c r="E5" s="90" t="s">
        <v>7</v>
      </c>
      <c r="F5" s="90"/>
      <c r="G5" s="91" t="s">
        <v>8</v>
      </c>
      <c r="H5" s="91"/>
      <c r="I5" s="91" t="s">
        <v>9</v>
      </c>
      <c r="J5" s="91"/>
      <c r="K5" s="84" t="s">
        <v>10</v>
      </c>
      <c r="L5" s="85"/>
      <c r="M5" s="14"/>
      <c r="N5" s="14"/>
      <c r="P5" s="18"/>
      <c r="Q5" s="18"/>
      <c r="R5" s="17"/>
      <c r="S5" s="19"/>
      <c r="T5" s="19"/>
    </row>
    <row r="6" spans="1:20" s="15" customFormat="1" ht="5.25" customHeight="1" x14ac:dyDescent="0.15">
      <c r="A6" s="93"/>
      <c r="B6" s="96"/>
      <c r="C6" s="90"/>
      <c r="D6" s="90"/>
      <c r="E6" s="90"/>
      <c r="F6" s="90"/>
      <c r="G6" s="91"/>
      <c r="H6" s="91"/>
      <c r="I6" s="91"/>
      <c r="J6" s="91"/>
      <c r="K6" s="84"/>
      <c r="L6" s="85"/>
      <c r="M6" s="14"/>
      <c r="N6" s="14"/>
      <c r="P6" s="18"/>
      <c r="Q6" s="18"/>
      <c r="R6" s="17"/>
      <c r="S6" s="19"/>
      <c r="T6" s="19"/>
    </row>
    <row r="7" spans="1:20" s="15" customFormat="1" ht="37.5" hidden="1" customHeight="1" x14ac:dyDescent="0.15">
      <c r="A7" s="93"/>
      <c r="B7" s="96"/>
      <c r="C7" s="90"/>
      <c r="D7" s="90"/>
      <c r="E7" s="90"/>
      <c r="F7" s="90"/>
      <c r="G7" s="91"/>
      <c r="H7" s="91"/>
      <c r="I7" s="91"/>
      <c r="J7" s="91"/>
      <c r="K7" s="84"/>
      <c r="L7" s="85"/>
      <c r="M7" s="14"/>
      <c r="N7" s="14"/>
      <c r="P7" s="18"/>
      <c r="Q7" s="18"/>
      <c r="R7" s="17"/>
      <c r="S7" s="19"/>
      <c r="T7" s="19"/>
    </row>
    <row r="8" spans="1:20" s="15" customFormat="1" ht="24.75" customHeight="1" x14ac:dyDescent="0.15">
      <c r="A8" s="94"/>
      <c r="B8" s="97"/>
      <c r="C8" s="43"/>
      <c r="D8" s="43"/>
      <c r="E8" s="43"/>
      <c r="F8" s="43"/>
      <c r="G8" s="86"/>
      <c r="H8" s="86"/>
      <c r="I8" s="87" t="s">
        <v>11</v>
      </c>
      <c r="J8" s="87"/>
      <c r="K8" s="88" t="s">
        <v>35</v>
      </c>
      <c r="L8" s="89"/>
      <c r="M8" s="14"/>
      <c r="N8" s="14"/>
      <c r="P8" s="18"/>
      <c r="Q8" s="18"/>
      <c r="R8" s="17"/>
      <c r="S8" s="19"/>
      <c r="T8" s="19"/>
    </row>
    <row r="9" spans="1:20" s="15" customFormat="1" ht="53.1" customHeight="1" x14ac:dyDescent="0.15">
      <c r="A9" s="64" t="s">
        <v>64</v>
      </c>
      <c r="B9" s="65" t="s">
        <v>63</v>
      </c>
      <c r="C9" s="109">
        <f>G9-3</f>
        <v>46083</v>
      </c>
      <c r="D9" s="105" t="str">
        <f t="shared" ref="D9:D25" si="0">TEXT(C9,"aaa")</f>
        <v>月</v>
      </c>
      <c r="E9" s="109">
        <f>I9-3</f>
        <v>46083</v>
      </c>
      <c r="F9" s="105" t="str">
        <f t="shared" ref="F9:F25" si="1">TEXT(E9,"aaa")</f>
        <v>月</v>
      </c>
      <c r="G9" s="65">
        <f>I9</f>
        <v>46086</v>
      </c>
      <c r="H9" s="66" t="str">
        <f t="shared" ref="H9:H25" si="2">TEXT(G9,"aaa")</f>
        <v>木</v>
      </c>
      <c r="I9" s="65">
        <v>46086</v>
      </c>
      <c r="J9" s="66" t="str">
        <f t="shared" ref="J9:J25" si="3">TEXT(I9,"aaa")</f>
        <v>木</v>
      </c>
      <c r="K9" s="65">
        <f>I9+11</f>
        <v>46097</v>
      </c>
      <c r="L9" s="67" t="str">
        <f t="shared" ref="L9:L25" si="4">TEXT(K9,"aaa")</f>
        <v>月</v>
      </c>
      <c r="M9" s="14"/>
      <c r="N9" s="14"/>
      <c r="O9" s="17"/>
      <c r="P9" s="17"/>
    </row>
    <row r="10" spans="1:20" s="15" customFormat="1" ht="53.1" customHeight="1" x14ac:dyDescent="0.15">
      <c r="A10" s="62" t="s">
        <v>37</v>
      </c>
      <c r="B10" s="45" t="s">
        <v>36</v>
      </c>
      <c r="C10" s="45">
        <f t="shared" ref="C10:C13" si="5">E10</f>
        <v>46086</v>
      </c>
      <c r="D10" s="44" t="str">
        <f t="shared" si="0"/>
        <v>木</v>
      </c>
      <c r="E10" s="45">
        <f>I10-4</f>
        <v>46086</v>
      </c>
      <c r="F10" s="44" t="str">
        <f t="shared" si="1"/>
        <v>木</v>
      </c>
      <c r="G10" s="45">
        <f>I10-1</f>
        <v>46089</v>
      </c>
      <c r="H10" s="44" t="str">
        <f t="shared" si="2"/>
        <v>日</v>
      </c>
      <c r="I10" s="45">
        <v>46090</v>
      </c>
      <c r="J10" s="44" t="str">
        <f t="shared" si="3"/>
        <v>月</v>
      </c>
      <c r="K10" s="45">
        <f>I10+12</f>
        <v>46102</v>
      </c>
      <c r="L10" s="46" t="str">
        <f t="shared" si="4"/>
        <v>土</v>
      </c>
      <c r="M10" s="14"/>
      <c r="N10" s="14"/>
      <c r="O10" s="17"/>
      <c r="P10" s="17"/>
    </row>
    <row r="11" spans="1:20" s="15" customFormat="1" ht="53.1" customHeight="1" x14ac:dyDescent="0.15">
      <c r="A11" s="62" t="s">
        <v>38</v>
      </c>
      <c r="B11" s="45" t="s">
        <v>40</v>
      </c>
      <c r="C11" s="45">
        <f t="shared" si="5"/>
        <v>46090</v>
      </c>
      <c r="D11" s="44" t="str">
        <f t="shared" si="0"/>
        <v>月</v>
      </c>
      <c r="E11" s="45">
        <f>I11-2</f>
        <v>46090</v>
      </c>
      <c r="F11" s="44" t="str">
        <f t="shared" si="1"/>
        <v>月</v>
      </c>
      <c r="G11" s="45">
        <f>I11</f>
        <v>46092</v>
      </c>
      <c r="H11" s="44" t="str">
        <f t="shared" si="2"/>
        <v>水</v>
      </c>
      <c r="I11" s="45">
        <v>46092</v>
      </c>
      <c r="J11" s="44" t="str">
        <f t="shared" si="3"/>
        <v>水</v>
      </c>
      <c r="K11" s="45">
        <f>I11+14</f>
        <v>46106</v>
      </c>
      <c r="L11" s="46" t="str">
        <f t="shared" si="4"/>
        <v>水</v>
      </c>
      <c r="M11" s="14"/>
      <c r="N11" s="14"/>
      <c r="O11" s="17"/>
      <c r="P11" s="17"/>
    </row>
    <row r="12" spans="1:20" s="15" customFormat="1" ht="53.1" customHeight="1" x14ac:dyDescent="0.15">
      <c r="A12" s="62" t="s">
        <v>49</v>
      </c>
      <c r="B12" s="45" t="s">
        <v>50</v>
      </c>
      <c r="C12" s="45">
        <f t="shared" si="5"/>
        <v>46093</v>
      </c>
      <c r="D12" s="44" t="str">
        <f t="shared" si="0"/>
        <v>木</v>
      </c>
      <c r="E12" s="45">
        <f>I12-4</f>
        <v>46093</v>
      </c>
      <c r="F12" s="44" t="str">
        <f t="shared" si="1"/>
        <v>木</v>
      </c>
      <c r="G12" s="45">
        <f>I12-1</f>
        <v>46096</v>
      </c>
      <c r="H12" s="44" t="str">
        <f t="shared" si="2"/>
        <v>日</v>
      </c>
      <c r="I12" s="45">
        <v>46097</v>
      </c>
      <c r="J12" s="44" t="str">
        <f t="shared" si="3"/>
        <v>月</v>
      </c>
      <c r="K12" s="45">
        <f>I12+12</f>
        <v>46109</v>
      </c>
      <c r="L12" s="46" t="str">
        <f t="shared" si="4"/>
        <v>土</v>
      </c>
      <c r="M12" s="14"/>
      <c r="N12" s="14"/>
      <c r="O12" s="17"/>
      <c r="P12" s="17"/>
    </row>
    <row r="13" spans="1:20" s="15" customFormat="1" ht="53.1" customHeight="1" x14ac:dyDescent="0.15">
      <c r="A13" s="62" t="s">
        <v>39</v>
      </c>
      <c r="B13" s="45" t="s">
        <v>41</v>
      </c>
      <c r="C13" s="45">
        <f t="shared" si="5"/>
        <v>46097</v>
      </c>
      <c r="D13" s="44" t="str">
        <f t="shared" si="0"/>
        <v>月</v>
      </c>
      <c r="E13" s="45">
        <f>I13-2</f>
        <v>46097</v>
      </c>
      <c r="F13" s="44" t="str">
        <f t="shared" si="1"/>
        <v>月</v>
      </c>
      <c r="G13" s="45">
        <f>I13</f>
        <v>46099</v>
      </c>
      <c r="H13" s="44" t="str">
        <f t="shared" si="2"/>
        <v>水</v>
      </c>
      <c r="I13" s="45">
        <v>46099</v>
      </c>
      <c r="J13" s="44" t="str">
        <f t="shared" si="3"/>
        <v>水</v>
      </c>
      <c r="K13" s="45">
        <f>I13+14</f>
        <v>46113</v>
      </c>
      <c r="L13" s="46" t="str">
        <f t="shared" si="4"/>
        <v>水</v>
      </c>
      <c r="M13" s="14"/>
      <c r="N13" s="14"/>
      <c r="O13" s="17"/>
      <c r="P13" s="17"/>
    </row>
    <row r="14" spans="1:20" s="15" customFormat="1" ht="52.5" customHeight="1" x14ac:dyDescent="0.15">
      <c r="A14" s="62" t="s">
        <v>48</v>
      </c>
      <c r="B14" s="45" t="s">
        <v>43</v>
      </c>
      <c r="C14" s="70">
        <f>E14</f>
        <v>46099</v>
      </c>
      <c r="D14" s="71" t="str">
        <f t="shared" si="0"/>
        <v>水</v>
      </c>
      <c r="E14" s="70">
        <f>I14-5</f>
        <v>46099</v>
      </c>
      <c r="F14" s="71" t="str">
        <f t="shared" si="1"/>
        <v>水</v>
      </c>
      <c r="G14" s="45">
        <f>I14-1</f>
        <v>46103</v>
      </c>
      <c r="H14" s="44" t="str">
        <f t="shared" si="2"/>
        <v>日</v>
      </c>
      <c r="I14" s="45">
        <v>46104</v>
      </c>
      <c r="J14" s="44" t="str">
        <f t="shared" si="3"/>
        <v>月</v>
      </c>
      <c r="K14" s="45">
        <f>I14+12</f>
        <v>46116</v>
      </c>
      <c r="L14" s="46" t="str">
        <f t="shared" si="4"/>
        <v>土</v>
      </c>
      <c r="M14" s="14"/>
      <c r="N14" s="14"/>
      <c r="O14" s="17"/>
      <c r="P14" s="17"/>
    </row>
    <row r="15" spans="1:20" s="15" customFormat="1" ht="52.5" customHeight="1" x14ac:dyDescent="0.15">
      <c r="A15" s="62" t="s">
        <v>44</v>
      </c>
      <c r="B15" s="45" t="s">
        <v>45</v>
      </c>
      <c r="C15" s="45">
        <f t="shared" ref="C15:C25" si="6">E15</f>
        <v>46104</v>
      </c>
      <c r="D15" s="44" t="str">
        <f t="shared" si="0"/>
        <v>月</v>
      </c>
      <c r="E15" s="45">
        <f>I15-2</f>
        <v>46104</v>
      </c>
      <c r="F15" s="44" t="str">
        <f t="shared" si="1"/>
        <v>月</v>
      </c>
      <c r="G15" s="45">
        <f>I15</f>
        <v>46106</v>
      </c>
      <c r="H15" s="44" t="str">
        <f t="shared" si="2"/>
        <v>水</v>
      </c>
      <c r="I15" s="45">
        <v>46106</v>
      </c>
      <c r="J15" s="44" t="str">
        <f t="shared" si="3"/>
        <v>水</v>
      </c>
      <c r="K15" s="45">
        <f>I15+14</f>
        <v>46120</v>
      </c>
      <c r="L15" s="46" t="str">
        <f t="shared" si="4"/>
        <v>水</v>
      </c>
      <c r="M15" s="14"/>
      <c r="N15" s="14"/>
      <c r="O15" s="17"/>
      <c r="P15" s="17"/>
    </row>
    <row r="16" spans="1:20" s="15" customFormat="1" ht="52.5" customHeight="1" x14ac:dyDescent="0.15">
      <c r="A16" s="62" t="s">
        <v>46</v>
      </c>
      <c r="B16" s="45" t="s">
        <v>47</v>
      </c>
      <c r="C16" s="45">
        <f t="shared" si="6"/>
        <v>46107</v>
      </c>
      <c r="D16" s="44" t="str">
        <f t="shared" si="0"/>
        <v>木</v>
      </c>
      <c r="E16" s="45">
        <f>I16-4</f>
        <v>46107</v>
      </c>
      <c r="F16" s="44" t="str">
        <f t="shared" si="1"/>
        <v>木</v>
      </c>
      <c r="G16" s="45">
        <f>I16-1</f>
        <v>46110</v>
      </c>
      <c r="H16" s="44" t="str">
        <f t="shared" si="2"/>
        <v>日</v>
      </c>
      <c r="I16" s="45">
        <v>46111</v>
      </c>
      <c r="J16" s="44" t="str">
        <f t="shared" si="3"/>
        <v>月</v>
      </c>
      <c r="K16" s="45">
        <f>I16+12</f>
        <v>46123</v>
      </c>
      <c r="L16" s="46" t="str">
        <f t="shared" si="4"/>
        <v>土</v>
      </c>
      <c r="M16" s="14"/>
      <c r="N16" s="14"/>
      <c r="O16" s="17"/>
      <c r="P16" s="17"/>
    </row>
    <row r="17" spans="1:19" s="15" customFormat="1" ht="52.5" customHeight="1" x14ac:dyDescent="0.15">
      <c r="A17" s="62" t="s">
        <v>51</v>
      </c>
      <c r="B17" s="45" t="s">
        <v>52</v>
      </c>
      <c r="C17" s="45">
        <f t="shared" si="6"/>
        <v>46111</v>
      </c>
      <c r="D17" s="44" t="str">
        <f t="shared" si="0"/>
        <v>月</v>
      </c>
      <c r="E17" s="45">
        <f>I17-2</f>
        <v>46111</v>
      </c>
      <c r="F17" s="44" t="str">
        <f t="shared" si="1"/>
        <v>月</v>
      </c>
      <c r="G17" s="45">
        <f>I17</f>
        <v>46113</v>
      </c>
      <c r="H17" s="44" t="str">
        <f t="shared" si="2"/>
        <v>水</v>
      </c>
      <c r="I17" s="45">
        <v>46113</v>
      </c>
      <c r="J17" s="44" t="str">
        <f t="shared" si="3"/>
        <v>水</v>
      </c>
      <c r="K17" s="45">
        <f>I17+14</f>
        <v>46127</v>
      </c>
      <c r="L17" s="46" t="str">
        <f t="shared" si="4"/>
        <v>水</v>
      </c>
      <c r="M17" s="14"/>
      <c r="N17" s="14"/>
      <c r="O17" s="17"/>
      <c r="P17" s="17"/>
    </row>
    <row r="18" spans="1:19" s="15" customFormat="1" ht="52.5" customHeight="1" x14ac:dyDescent="0.15">
      <c r="A18" s="62" t="s">
        <v>53</v>
      </c>
      <c r="B18" s="45" t="s">
        <v>54</v>
      </c>
      <c r="C18" s="45">
        <f t="shared" si="6"/>
        <v>46114</v>
      </c>
      <c r="D18" s="44" t="str">
        <f t="shared" si="0"/>
        <v>木</v>
      </c>
      <c r="E18" s="45">
        <f t="shared" ref="E18" si="7">I18-4</f>
        <v>46114</v>
      </c>
      <c r="F18" s="44" t="str">
        <f t="shared" si="1"/>
        <v>木</v>
      </c>
      <c r="G18" s="45">
        <f t="shared" ref="G18" si="8">I18-1</f>
        <v>46117</v>
      </c>
      <c r="H18" s="44" t="str">
        <f t="shared" si="2"/>
        <v>日</v>
      </c>
      <c r="I18" s="45">
        <v>46118</v>
      </c>
      <c r="J18" s="44" t="str">
        <f t="shared" si="3"/>
        <v>月</v>
      </c>
      <c r="K18" s="45">
        <f t="shared" ref="K18" si="9">I18+12</f>
        <v>46130</v>
      </c>
      <c r="L18" s="46" t="str">
        <f t="shared" si="4"/>
        <v>土</v>
      </c>
      <c r="M18" s="14"/>
      <c r="N18" s="14"/>
      <c r="O18" s="17"/>
      <c r="P18" s="17"/>
    </row>
    <row r="19" spans="1:19" s="15" customFormat="1" ht="52.5" customHeight="1" x14ac:dyDescent="0.15">
      <c r="A19" s="62" t="s">
        <v>55</v>
      </c>
      <c r="B19" s="45" t="s">
        <v>56</v>
      </c>
      <c r="C19" s="45">
        <f t="shared" si="6"/>
        <v>46118</v>
      </c>
      <c r="D19" s="44" t="str">
        <f t="shared" si="0"/>
        <v>月</v>
      </c>
      <c r="E19" s="45">
        <f t="shared" ref="E19" si="10">I19-2</f>
        <v>46118</v>
      </c>
      <c r="F19" s="44" t="str">
        <f t="shared" si="1"/>
        <v>月</v>
      </c>
      <c r="G19" s="45">
        <f t="shared" ref="G19" si="11">I19</f>
        <v>46120</v>
      </c>
      <c r="H19" s="44" t="str">
        <f t="shared" si="2"/>
        <v>水</v>
      </c>
      <c r="I19" s="45">
        <v>46120</v>
      </c>
      <c r="J19" s="44" t="str">
        <f t="shared" si="3"/>
        <v>水</v>
      </c>
      <c r="K19" s="45">
        <f t="shared" ref="K19" si="12">I19+14</f>
        <v>46134</v>
      </c>
      <c r="L19" s="46" t="str">
        <f t="shared" si="4"/>
        <v>水</v>
      </c>
      <c r="M19" s="14"/>
      <c r="N19" s="14"/>
      <c r="O19" s="17"/>
      <c r="P19" s="17"/>
    </row>
    <row r="20" spans="1:19" s="15" customFormat="1" ht="52.5" customHeight="1" x14ac:dyDescent="0.15">
      <c r="A20" s="62" t="s">
        <v>49</v>
      </c>
      <c r="B20" s="45" t="s">
        <v>57</v>
      </c>
      <c r="C20" s="45">
        <f t="shared" si="6"/>
        <v>46121</v>
      </c>
      <c r="D20" s="44" t="str">
        <f t="shared" si="0"/>
        <v>木</v>
      </c>
      <c r="E20" s="45">
        <f t="shared" ref="E20" si="13">I20-4</f>
        <v>46121</v>
      </c>
      <c r="F20" s="44" t="str">
        <f t="shared" si="1"/>
        <v>木</v>
      </c>
      <c r="G20" s="45">
        <f t="shared" ref="G20" si="14">I20-1</f>
        <v>46124</v>
      </c>
      <c r="H20" s="44" t="str">
        <f t="shared" si="2"/>
        <v>日</v>
      </c>
      <c r="I20" s="45">
        <v>46125</v>
      </c>
      <c r="J20" s="44" t="str">
        <f t="shared" si="3"/>
        <v>月</v>
      </c>
      <c r="K20" s="45">
        <f t="shared" ref="K20" si="15">I20+12</f>
        <v>46137</v>
      </c>
      <c r="L20" s="46" t="str">
        <f t="shared" si="4"/>
        <v>土</v>
      </c>
      <c r="M20" s="14"/>
      <c r="N20" s="14"/>
      <c r="O20" s="17"/>
      <c r="P20" s="17"/>
    </row>
    <row r="21" spans="1:19" s="15" customFormat="1" ht="52.5" customHeight="1" x14ac:dyDescent="0.15">
      <c r="A21" s="62" t="s">
        <v>58</v>
      </c>
      <c r="B21" s="45" t="s">
        <v>59</v>
      </c>
      <c r="C21" s="45">
        <f t="shared" si="6"/>
        <v>46125</v>
      </c>
      <c r="D21" s="44" t="str">
        <f t="shared" si="0"/>
        <v>月</v>
      </c>
      <c r="E21" s="45">
        <f t="shared" ref="E21" si="16">I21-2</f>
        <v>46125</v>
      </c>
      <c r="F21" s="44" t="str">
        <f t="shared" si="1"/>
        <v>月</v>
      </c>
      <c r="G21" s="45">
        <f t="shared" ref="G21" si="17">I21</f>
        <v>46127</v>
      </c>
      <c r="H21" s="44" t="str">
        <f t="shared" si="2"/>
        <v>水</v>
      </c>
      <c r="I21" s="45">
        <v>46127</v>
      </c>
      <c r="J21" s="44" t="str">
        <f t="shared" si="3"/>
        <v>水</v>
      </c>
      <c r="K21" s="45">
        <f t="shared" ref="K21" si="18">I21+14</f>
        <v>46141</v>
      </c>
      <c r="L21" s="46" t="str">
        <f t="shared" si="4"/>
        <v>水</v>
      </c>
      <c r="M21" s="14"/>
      <c r="N21" s="14"/>
      <c r="O21" s="17"/>
      <c r="P21" s="17"/>
    </row>
    <row r="22" spans="1:19" s="15" customFormat="1" ht="52.5" customHeight="1" x14ac:dyDescent="0.15">
      <c r="A22" s="62" t="s">
        <v>42</v>
      </c>
      <c r="B22" s="45" t="s">
        <v>60</v>
      </c>
      <c r="C22" s="45">
        <f t="shared" si="6"/>
        <v>46128</v>
      </c>
      <c r="D22" s="44" t="str">
        <f t="shared" si="0"/>
        <v>木</v>
      </c>
      <c r="E22" s="45">
        <f t="shared" ref="E22" si="19">I22-4</f>
        <v>46128</v>
      </c>
      <c r="F22" s="44" t="str">
        <f t="shared" si="1"/>
        <v>木</v>
      </c>
      <c r="G22" s="45">
        <f t="shared" ref="G22" si="20">I22-1</f>
        <v>46131</v>
      </c>
      <c r="H22" s="44" t="str">
        <f t="shared" si="2"/>
        <v>日</v>
      </c>
      <c r="I22" s="45">
        <v>46132</v>
      </c>
      <c r="J22" s="44" t="str">
        <f t="shared" si="3"/>
        <v>月</v>
      </c>
      <c r="K22" s="45">
        <f t="shared" ref="K22" si="21">I22+12</f>
        <v>46144</v>
      </c>
      <c r="L22" s="46" t="str">
        <f t="shared" si="4"/>
        <v>土</v>
      </c>
      <c r="M22" s="14"/>
      <c r="N22" s="14"/>
      <c r="O22" s="17"/>
      <c r="P22" s="17"/>
    </row>
    <row r="23" spans="1:19" s="15" customFormat="1" ht="52.5" customHeight="1" x14ac:dyDescent="0.15">
      <c r="A23" s="62" t="s">
        <v>44</v>
      </c>
      <c r="B23" s="45" t="s">
        <v>45</v>
      </c>
      <c r="C23" s="45">
        <f t="shared" si="6"/>
        <v>46132</v>
      </c>
      <c r="D23" s="44" t="str">
        <f t="shared" si="0"/>
        <v>月</v>
      </c>
      <c r="E23" s="45">
        <f t="shared" ref="E23" si="22">I23-2</f>
        <v>46132</v>
      </c>
      <c r="F23" s="44" t="str">
        <f t="shared" si="1"/>
        <v>月</v>
      </c>
      <c r="G23" s="45">
        <f t="shared" ref="G23" si="23">I23</f>
        <v>46134</v>
      </c>
      <c r="H23" s="44" t="str">
        <f t="shared" si="2"/>
        <v>水</v>
      </c>
      <c r="I23" s="45">
        <v>46134</v>
      </c>
      <c r="J23" s="44" t="str">
        <f t="shared" si="3"/>
        <v>水</v>
      </c>
      <c r="K23" s="45">
        <f t="shared" ref="K23" si="24">I23+14</f>
        <v>46148</v>
      </c>
      <c r="L23" s="46" t="str">
        <f t="shared" si="4"/>
        <v>水</v>
      </c>
      <c r="M23" s="14"/>
      <c r="N23" s="14"/>
      <c r="O23" s="17"/>
      <c r="P23" s="17"/>
    </row>
    <row r="24" spans="1:19" s="15" customFormat="1" ht="52.5" customHeight="1" x14ac:dyDescent="0.15">
      <c r="A24" s="62" t="s">
        <v>46</v>
      </c>
      <c r="B24" s="45" t="s">
        <v>61</v>
      </c>
      <c r="C24" s="45">
        <f t="shared" si="6"/>
        <v>46135</v>
      </c>
      <c r="D24" s="44" t="str">
        <f t="shared" si="0"/>
        <v>木</v>
      </c>
      <c r="E24" s="45">
        <f>I24-4</f>
        <v>46135</v>
      </c>
      <c r="F24" s="44" t="str">
        <f t="shared" si="1"/>
        <v>木</v>
      </c>
      <c r="G24" s="45">
        <f>I24-1</f>
        <v>46138</v>
      </c>
      <c r="H24" s="44" t="str">
        <f t="shared" si="2"/>
        <v>日</v>
      </c>
      <c r="I24" s="45">
        <v>46139</v>
      </c>
      <c r="J24" s="44" t="str">
        <f t="shared" si="3"/>
        <v>月</v>
      </c>
      <c r="K24" s="45">
        <f>I24+12</f>
        <v>46151</v>
      </c>
      <c r="L24" s="46" t="str">
        <f t="shared" si="4"/>
        <v>土</v>
      </c>
      <c r="M24" s="14"/>
      <c r="N24" s="14"/>
      <c r="O24" s="17"/>
      <c r="P24" s="17"/>
    </row>
    <row r="25" spans="1:19" s="15" customFormat="1" ht="52.5" customHeight="1" x14ac:dyDescent="0.15">
      <c r="A25" s="63" t="s">
        <v>51</v>
      </c>
      <c r="B25" s="48" t="s">
        <v>62</v>
      </c>
      <c r="C25" s="48">
        <f t="shared" si="6"/>
        <v>46139</v>
      </c>
      <c r="D25" s="47" t="str">
        <f t="shared" si="0"/>
        <v>月</v>
      </c>
      <c r="E25" s="48">
        <f>I25-2</f>
        <v>46139</v>
      </c>
      <c r="F25" s="47" t="str">
        <f t="shared" si="1"/>
        <v>月</v>
      </c>
      <c r="G25" s="48">
        <f>I25</f>
        <v>46141</v>
      </c>
      <c r="H25" s="47" t="str">
        <f t="shared" si="2"/>
        <v>水</v>
      </c>
      <c r="I25" s="48">
        <v>46141</v>
      </c>
      <c r="J25" s="47" t="str">
        <f t="shared" si="3"/>
        <v>水</v>
      </c>
      <c r="K25" s="48">
        <f>I25+14</f>
        <v>46155</v>
      </c>
      <c r="L25" s="49" t="str">
        <f t="shared" si="4"/>
        <v>水</v>
      </c>
      <c r="M25" s="14"/>
      <c r="N25" s="14"/>
      <c r="O25" s="17"/>
      <c r="P25" s="17"/>
    </row>
    <row r="26" spans="1:19" s="15" customFormat="1" ht="52.5" customHeight="1" x14ac:dyDescent="0.15">
      <c r="A26" s="108"/>
      <c r="B26" s="106"/>
      <c r="C26" s="106"/>
      <c r="D26" s="107"/>
      <c r="E26" s="106"/>
      <c r="F26" s="107"/>
      <c r="G26" s="106"/>
      <c r="H26" s="107"/>
      <c r="I26" s="106"/>
      <c r="J26" s="107"/>
      <c r="K26" s="106"/>
      <c r="L26" s="107"/>
      <c r="M26" s="14"/>
      <c r="N26" s="14"/>
      <c r="O26" s="17"/>
      <c r="P26" s="17"/>
    </row>
    <row r="27" spans="1:19" s="15" customFormat="1" ht="41.25" customHeight="1" x14ac:dyDescent="0.15">
      <c r="N27" s="14"/>
      <c r="O27" s="17"/>
      <c r="P27" s="17"/>
    </row>
    <row r="28" spans="1:19" s="15" customFormat="1" ht="28.5" x14ac:dyDescent="0.25">
      <c r="A28" s="50" t="s">
        <v>29</v>
      </c>
      <c r="B28" s="51"/>
      <c r="C28" s="51"/>
      <c r="D28" s="51"/>
      <c r="E28" s="51"/>
      <c r="F28"/>
      <c r="G28"/>
      <c r="H28" s="5"/>
      <c r="I28" s="5"/>
      <c r="J28" s="5"/>
      <c r="K28" s="5"/>
      <c r="L28" s="5"/>
      <c r="M28" s="52"/>
      <c r="N28" s="5"/>
      <c r="O28" s="14"/>
      <c r="P28" s="14"/>
      <c r="Q28" s="14"/>
    </row>
    <row r="29" spans="1:19" s="15" customFormat="1" ht="28.5" x14ac:dyDescent="0.25">
      <c r="A29" s="53" t="s">
        <v>30</v>
      </c>
      <c r="B29" s="54"/>
      <c r="C29"/>
      <c r="D29"/>
      <c r="E29" s="51"/>
      <c r="F29"/>
      <c r="G29"/>
      <c r="H29" s="5"/>
      <c r="I29" s="5"/>
      <c r="J29" s="5"/>
      <c r="K29" s="5"/>
      <c r="L29" s="5"/>
      <c r="M29" s="52"/>
      <c r="N29" s="5"/>
      <c r="O29" s="14"/>
      <c r="P29" s="14"/>
      <c r="Q29" s="14"/>
    </row>
    <row r="30" spans="1:19" s="15" customFormat="1" ht="28.5" x14ac:dyDescent="0.25">
      <c r="A30" s="53" t="s">
        <v>31</v>
      </c>
      <c r="B30" s="54"/>
      <c r="C30" s="54"/>
      <c r="D30" s="54"/>
      <c r="E30" s="54"/>
      <c r="F30"/>
      <c r="G30"/>
      <c r="H30"/>
      <c r="I30" s="5"/>
      <c r="J30" s="5"/>
      <c r="K30" s="5"/>
      <c r="L30" s="5"/>
      <c r="M30" s="52"/>
      <c r="N30" s="5"/>
      <c r="O30" s="14"/>
      <c r="P30" s="14"/>
      <c r="Q30" s="14"/>
    </row>
    <row r="31" spans="1:19" s="15" customFormat="1" ht="41.25" customHeight="1" thickBot="1" x14ac:dyDescent="0.2">
      <c r="A31" s="20" t="s">
        <v>12</v>
      </c>
      <c r="B31" s="98" t="s">
        <v>13</v>
      </c>
      <c r="C31" s="99"/>
      <c r="D31" s="100"/>
      <c r="E31" s="98" t="s">
        <v>15</v>
      </c>
      <c r="F31" s="99"/>
      <c r="G31" s="99"/>
      <c r="H31" s="99"/>
      <c r="I31" s="99"/>
      <c r="J31" s="99"/>
      <c r="K31" s="99"/>
      <c r="L31" s="100"/>
      <c r="M31"/>
      <c r="N31"/>
      <c r="O31"/>
      <c r="P31"/>
      <c r="Q31"/>
      <c r="R31"/>
      <c r="S31"/>
    </row>
    <row r="32" spans="1:19" s="15" customFormat="1" ht="48.75" customHeight="1" thickTop="1" x14ac:dyDescent="0.15">
      <c r="A32" s="72" t="s">
        <v>18</v>
      </c>
      <c r="B32" s="74" t="s">
        <v>21</v>
      </c>
      <c r="C32" s="75"/>
      <c r="D32" s="76"/>
      <c r="E32" s="38" t="s">
        <v>22</v>
      </c>
      <c r="F32" s="21"/>
      <c r="G32" s="22"/>
      <c r="H32" s="22"/>
      <c r="I32" s="23"/>
      <c r="J32" s="24"/>
      <c r="K32" s="24"/>
      <c r="L32" s="25"/>
      <c r="M32" s="69" t="s">
        <v>32</v>
      </c>
      <c r="N32" s="68"/>
      <c r="O32" s="68"/>
      <c r="P32" s="68"/>
      <c r="Q32" s="68"/>
      <c r="R32" s="68"/>
      <c r="S32" s="68"/>
    </row>
    <row r="33" spans="1:19" ht="48.75" customHeight="1" x14ac:dyDescent="0.15">
      <c r="A33" s="73"/>
      <c r="B33" s="77"/>
      <c r="C33" s="78"/>
      <c r="D33" s="79"/>
      <c r="E33" s="26" t="s">
        <v>23</v>
      </c>
      <c r="F33" s="27"/>
      <c r="G33" s="28"/>
      <c r="H33" s="28"/>
      <c r="I33" s="29"/>
      <c r="J33" s="30"/>
      <c r="K33" s="30"/>
      <c r="L33" s="31" t="s">
        <v>24</v>
      </c>
      <c r="M33" s="69" t="s">
        <v>33</v>
      </c>
      <c r="N33" s="68"/>
      <c r="O33" s="68"/>
      <c r="P33" s="68"/>
      <c r="Q33" s="68"/>
      <c r="R33" s="68"/>
      <c r="S33" s="68"/>
    </row>
    <row r="34" spans="1:19" ht="48.75" customHeight="1" x14ac:dyDescent="0.15">
      <c r="A34" s="80" t="s">
        <v>19</v>
      </c>
      <c r="B34" s="81" t="s">
        <v>25</v>
      </c>
      <c r="C34" s="82"/>
      <c r="D34" s="83"/>
      <c r="E34" s="32" t="s">
        <v>26</v>
      </c>
      <c r="F34" s="33"/>
      <c r="G34" s="34"/>
      <c r="H34" s="34"/>
      <c r="I34" s="35"/>
      <c r="J34" s="36"/>
      <c r="K34" s="36"/>
      <c r="L34" s="40"/>
      <c r="M34" s="69" t="s">
        <v>34</v>
      </c>
      <c r="N34" s="68"/>
      <c r="O34" s="68"/>
      <c r="P34" s="68"/>
      <c r="Q34" s="68"/>
      <c r="R34" s="68"/>
      <c r="S34" s="68"/>
    </row>
    <row r="35" spans="1:19" ht="48.75" customHeight="1" x14ac:dyDescent="0.15">
      <c r="A35" s="73"/>
      <c r="B35" s="77"/>
      <c r="C35" s="78"/>
      <c r="D35" s="79"/>
      <c r="E35" s="39" t="s">
        <v>27</v>
      </c>
      <c r="F35" s="27"/>
      <c r="G35" s="28"/>
      <c r="H35" s="28"/>
      <c r="I35" s="29"/>
      <c r="J35" s="29"/>
      <c r="K35" s="30"/>
      <c r="L35" s="31" t="s">
        <v>28</v>
      </c>
    </row>
    <row r="36" spans="1:19" ht="60" customHeight="1" x14ac:dyDescent="0.15">
      <c r="A36" s="55"/>
      <c r="B36" s="56"/>
      <c r="C36" s="56"/>
      <c r="D36" s="56"/>
      <c r="E36" s="56"/>
      <c r="F36" s="56"/>
      <c r="G36" s="56"/>
      <c r="H36" s="56"/>
      <c r="I36" s="57"/>
      <c r="J36" s="58"/>
      <c r="K36" s="59"/>
      <c r="L36" s="58"/>
      <c r="M36" s="58"/>
      <c r="N36" s="60"/>
      <c r="O36" s="61"/>
      <c r="P36" s="61"/>
      <c r="Q36" s="61"/>
      <c r="R36" s="61"/>
      <c r="S36" s="61"/>
    </row>
    <row r="37" spans="1:19" ht="60" customHeight="1" x14ac:dyDescent="0.15">
      <c r="A37" s="55"/>
      <c r="B37" s="56"/>
      <c r="C37" s="56"/>
      <c r="D37" s="56"/>
      <c r="E37" s="56"/>
      <c r="F37" s="56"/>
      <c r="G37" s="56"/>
      <c r="H37" s="56"/>
      <c r="I37" s="57"/>
      <c r="J37" s="58"/>
      <c r="K37" s="59"/>
      <c r="L37" s="58"/>
      <c r="M37" s="58"/>
      <c r="N37" s="60"/>
      <c r="O37" s="61"/>
      <c r="P37" s="61"/>
      <c r="Q37" s="61"/>
      <c r="R37" s="61"/>
      <c r="S37" s="61"/>
    </row>
    <row r="38" spans="1:19" ht="60" customHeight="1" x14ac:dyDescent="0.15">
      <c r="A38" s="55"/>
      <c r="B38" s="56"/>
      <c r="C38" s="56"/>
      <c r="D38" s="56"/>
      <c r="E38" s="56"/>
      <c r="F38" s="56"/>
      <c r="G38" s="56"/>
      <c r="H38" s="56"/>
      <c r="I38" s="57"/>
      <c r="J38" s="58"/>
      <c r="K38" s="59"/>
      <c r="L38" s="58"/>
      <c r="M38" s="58"/>
      <c r="N38" s="60"/>
      <c r="O38" s="61"/>
      <c r="P38" s="61"/>
      <c r="Q38" s="61"/>
      <c r="R38" s="61"/>
      <c r="S38" s="61"/>
    </row>
    <row r="39" spans="1:19" ht="48.75" customHeight="1" x14ac:dyDescent="0.15"/>
  </sheetData>
  <mergeCells count="24">
    <mergeCell ref="E31:L31"/>
    <mergeCell ref="M1:Q1"/>
    <mergeCell ref="K2:L2"/>
    <mergeCell ref="K3:L3"/>
    <mergeCell ref="G4:H4"/>
    <mergeCell ref="I4:J4"/>
    <mergeCell ref="K4:L4"/>
    <mergeCell ref="P2:Q2"/>
    <mergeCell ref="A32:A33"/>
    <mergeCell ref="B32:D33"/>
    <mergeCell ref="A34:A35"/>
    <mergeCell ref="B34:D35"/>
    <mergeCell ref="K5:L7"/>
    <mergeCell ref="G8:H8"/>
    <mergeCell ref="I8:J8"/>
    <mergeCell ref="K8:L8"/>
    <mergeCell ref="E5:F7"/>
    <mergeCell ref="G5:H7"/>
    <mergeCell ref="I5:J7"/>
    <mergeCell ref="A4:A8"/>
    <mergeCell ref="B4:B8"/>
    <mergeCell ref="C4:F4"/>
    <mergeCell ref="C5:D7"/>
    <mergeCell ref="B31:D31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ポートケラン</vt:lpstr>
      <vt:lpstr>ポートケラン!Print_Area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2026-02-26T02:22:31Z</cp:lastPrinted>
  <dcterms:created xsi:type="dcterms:W3CDTF">2016-08-19T00:46:20Z</dcterms:created>
  <dcterms:modified xsi:type="dcterms:W3CDTF">2026-03-02T00:54:55Z</dcterms:modified>
</cp:coreProperties>
</file>