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中華圏\"/>
    </mc:Choice>
  </mc:AlternateContent>
  <xr:revisionPtr revIDLastSave="0" documentId="13_ncr:1_{1491D515-8593-4771-B86D-AA671E1FAA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上海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上海!$A$1:$U$40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8" i="1" l="1"/>
  <c r="F28" i="1" s="1"/>
  <c r="O28" i="1"/>
  <c r="P28" i="1" s="1"/>
  <c r="N28" i="1"/>
  <c r="K28" i="1"/>
  <c r="G28" i="1" s="1"/>
  <c r="H28" i="1" s="1"/>
  <c r="I28" i="1"/>
  <c r="J28" i="1" s="1"/>
  <c r="E24" i="1"/>
  <c r="C24" i="1" s="1"/>
  <c r="D24" i="1" s="1"/>
  <c r="I24" i="1"/>
  <c r="J24" i="1"/>
  <c r="K24" i="1"/>
  <c r="G24" i="1" s="1"/>
  <c r="H24" i="1" s="1"/>
  <c r="N24" i="1"/>
  <c r="O24" i="1"/>
  <c r="P24" i="1" s="1"/>
  <c r="E25" i="1"/>
  <c r="C25" i="1" s="1"/>
  <c r="D25" i="1" s="1"/>
  <c r="I25" i="1"/>
  <c r="J25" i="1" s="1"/>
  <c r="K25" i="1"/>
  <c r="G25" i="1" s="1"/>
  <c r="H25" i="1" s="1"/>
  <c r="N25" i="1"/>
  <c r="O25" i="1"/>
  <c r="P25" i="1" s="1"/>
  <c r="E26" i="1"/>
  <c r="C26" i="1" s="1"/>
  <c r="D26" i="1" s="1"/>
  <c r="I26" i="1"/>
  <c r="J26" i="1" s="1"/>
  <c r="K26" i="1"/>
  <c r="G26" i="1" s="1"/>
  <c r="H26" i="1" s="1"/>
  <c r="N26" i="1"/>
  <c r="O26" i="1"/>
  <c r="P26" i="1" s="1"/>
  <c r="E27" i="1"/>
  <c r="C27" i="1" s="1"/>
  <c r="D27" i="1" s="1"/>
  <c r="I27" i="1"/>
  <c r="J27" i="1" s="1"/>
  <c r="K27" i="1"/>
  <c r="L27" i="1" s="1"/>
  <c r="N27" i="1"/>
  <c r="O27" i="1"/>
  <c r="P27" i="1" s="1"/>
  <c r="E18" i="1"/>
  <c r="C18" i="1" s="1"/>
  <c r="D18" i="1" s="1"/>
  <c r="I18" i="1"/>
  <c r="J18" i="1" s="1"/>
  <c r="K18" i="1"/>
  <c r="G18" i="1" s="1"/>
  <c r="H18" i="1" s="1"/>
  <c r="N18" i="1"/>
  <c r="O18" i="1"/>
  <c r="P18" i="1" s="1"/>
  <c r="E19" i="1"/>
  <c r="C19" i="1" s="1"/>
  <c r="D19" i="1" s="1"/>
  <c r="I19" i="1"/>
  <c r="J19" i="1" s="1"/>
  <c r="K19" i="1"/>
  <c r="G19" i="1" s="1"/>
  <c r="H19" i="1" s="1"/>
  <c r="N19" i="1"/>
  <c r="O19" i="1"/>
  <c r="P19" i="1" s="1"/>
  <c r="E20" i="1"/>
  <c r="C20" i="1" s="1"/>
  <c r="D20" i="1" s="1"/>
  <c r="I20" i="1"/>
  <c r="J20" i="1" s="1"/>
  <c r="K20" i="1"/>
  <c r="G20" i="1" s="1"/>
  <c r="H20" i="1" s="1"/>
  <c r="N20" i="1"/>
  <c r="O20" i="1"/>
  <c r="P20" i="1" s="1"/>
  <c r="E21" i="1"/>
  <c r="F21" i="1" s="1"/>
  <c r="I21" i="1"/>
  <c r="J21" i="1" s="1"/>
  <c r="K21" i="1"/>
  <c r="L21" i="1" s="1"/>
  <c r="N21" i="1"/>
  <c r="O21" i="1"/>
  <c r="P21" i="1" s="1"/>
  <c r="E22" i="1"/>
  <c r="C22" i="1" s="1"/>
  <c r="D22" i="1" s="1"/>
  <c r="I22" i="1"/>
  <c r="J22" i="1" s="1"/>
  <c r="K22" i="1"/>
  <c r="G22" i="1" s="1"/>
  <c r="H22" i="1" s="1"/>
  <c r="N22" i="1"/>
  <c r="O22" i="1"/>
  <c r="P22" i="1" s="1"/>
  <c r="E23" i="1"/>
  <c r="C23" i="1" s="1"/>
  <c r="D23" i="1" s="1"/>
  <c r="I23" i="1"/>
  <c r="J23" i="1" s="1"/>
  <c r="K23" i="1"/>
  <c r="G23" i="1" s="1"/>
  <c r="H23" i="1" s="1"/>
  <c r="N23" i="1"/>
  <c r="O23" i="1"/>
  <c r="P23" i="1" s="1"/>
  <c r="E17" i="1"/>
  <c r="C17" i="1" s="1"/>
  <c r="D17" i="1" s="1"/>
  <c r="I17" i="1"/>
  <c r="J17" i="1" s="1"/>
  <c r="K17" i="1"/>
  <c r="G17" i="1" s="1"/>
  <c r="H17" i="1" s="1"/>
  <c r="N17" i="1"/>
  <c r="O17" i="1"/>
  <c r="P17" i="1" s="1"/>
  <c r="O16" i="1"/>
  <c r="P16" i="1" s="1"/>
  <c r="N16" i="1"/>
  <c r="K16" i="1"/>
  <c r="L16" i="1" s="1"/>
  <c r="I16" i="1"/>
  <c r="J16" i="1" s="1"/>
  <c r="E16" i="1"/>
  <c r="F16" i="1" s="1"/>
  <c r="O15" i="1"/>
  <c r="P15" i="1" s="1"/>
  <c r="N15" i="1"/>
  <c r="K15" i="1"/>
  <c r="L15" i="1" s="1"/>
  <c r="I15" i="1"/>
  <c r="J15" i="1" s="1"/>
  <c r="E15" i="1"/>
  <c r="C15" i="1" s="1"/>
  <c r="D15" i="1" s="1"/>
  <c r="O13" i="1"/>
  <c r="P13" i="1" s="1"/>
  <c r="N13" i="1"/>
  <c r="K13" i="1"/>
  <c r="L13" i="1" s="1"/>
  <c r="I13" i="1"/>
  <c r="J13" i="1" s="1"/>
  <c r="E13" i="1"/>
  <c r="F13" i="1" s="1"/>
  <c r="O12" i="1"/>
  <c r="P12" i="1" s="1"/>
  <c r="N12" i="1"/>
  <c r="K12" i="1"/>
  <c r="G12" i="1" s="1"/>
  <c r="H12" i="1" s="1"/>
  <c r="I12" i="1"/>
  <c r="J12" i="1" s="1"/>
  <c r="E12" i="1"/>
  <c r="F12" i="1" s="1"/>
  <c r="O11" i="1"/>
  <c r="P11" i="1" s="1"/>
  <c r="N11" i="1"/>
  <c r="K11" i="1"/>
  <c r="G11" i="1" s="1"/>
  <c r="H11" i="1" s="1"/>
  <c r="I11" i="1"/>
  <c r="J11" i="1" s="1"/>
  <c r="E11" i="1"/>
  <c r="F11" i="1" s="1"/>
  <c r="C11" i="1"/>
  <c r="D11" i="1" s="1"/>
  <c r="O10" i="1"/>
  <c r="P10" i="1" s="1"/>
  <c r="N10" i="1"/>
  <c r="K10" i="1"/>
  <c r="L10" i="1" s="1"/>
  <c r="I10" i="1"/>
  <c r="J10" i="1" s="1"/>
  <c r="E10" i="1"/>
  <c r="F10" i="1" s="1"/>
  <c r="O9" i="1"/>
  <c r="P9" i="1" s="1"/>
  <c r="N9" i="1"/>
  <c r="K9" i="1"/>
  <c r="G9" i="1" s="1"/>
  <c r="H9" i="1" s="1"/>
  <c r="I9" i="1"/>
  <c r="J9" i="1" s="1"/>
  <c r="E9" i="1"/>
  <c r="F9" i="1" s="1"/>
  <c r="F26" i="1" l="1"/>
  <c r="L28" i="1"/>
  <c r="C28" i="1"/>
  <c r="D28" i="1" s="1"/>
  <c r="G27" i="1"/>
  <c r="H27" i="1" s="1"/>
  <c r="L25" i="1"/>
  <c r="L26" i="1"/>
  <c r="L24" i="1"/>
  <c r="F27" i="1"/>
  <c r="F25" i="1"/>
  <c r="F24" i="1"/>
  <c r="F20" i="1"/>
  <c r="L23" i="1"/>
  <c r="L22" i="1"/>
  <c r="L18" i="1"/>
  <c r="L19" i="1"/>
  <c r="F23" i="1"/>
  <c r="C21" i="1"/>
  <c r="D21" i="1" s="1"/>
  <c r="F18" i="1"/>
  <c r="L20" i="1"/>
  <c r="F22" i="1"/>
  <c r="G21" i="1"/>
  <c r="H21" i="1" s="1"/>
  <c r="F19" i="1"/>
  <c r="C10" i="1"/>
  <c r="D10" i="1" s="1"/>
  <c r="C16" i="1"/>
  <c r="D16" i="1" s="1"/>
  <c r="G15" i="1"/>
  <c r="H15" i="1" s="1"/>
  <c r="F17" i="1"/>
  <c r="G13" i="1"/>
  <c r="H13" i="1" s="1"/>
  <c r="G16" i="1"/>
  <c r="H16" i="1" s="1"/>
  <c r="L17" i="1"/>
  <c r="G10" i="1"/>
  <c r="H10" i="1" s="1"/>
  <c r="L9" i="1"/>
  <c r="F15" i="1"/>
  <c r="L11" i="1"/>
  <c r="C9" i="1"/>
  <c r="D9" i="1" s="1"/>
  <c r="L12" i="1"/>
  <c r="C12" i="1"/>
  <c r="D12" i="1" s="1"/>
  <c r="C13" i="1"/>
  <c r="D13" i="1" s="1"/>
</calcChain>
</file>

<file path=xl/sharedStrings.xml><?xml version="1.0" encoding="utf-8"?>
<sst xmlns="http://schemas.openxmlformats.org/spreadsheetml/2006/main" count="73" uniqueCount="50">
  <si>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11"/>
  </si>
  <si>
    <t>会社名</t>
  </si>
  <si>
    <t>貨物搬入先</t>
    <rPh sb="0" eb="2">
      <t>カモツ</t>
    </rPh>
    <rPh sb="2" eb="4">
      <t>ハンニュウ</t>
    </rPh>
    <rPh sb="4" eb="5">
      <t>サキ</t>
    </rPh>
    <phoneticPr fontId="11"/>
  </si>
  <si>
    <t>0 DAYS</t>
    <phoneticPr fontId="11"/>
  </si>
  <si>
    <t>SHA</t>
    <phoneticPr fontId="11"/>
  </si>
  <si>
    <t>OSA</t>
    <phoneticPr fontId="11"/>
  </si>
  <si>
    <t>OSA</t>
    <phoneticPr fontId="1"/>
  </si>
  <si>
    <t>ETA</t>
    <phoneticPr fontId="11"/>
  </si>
  <si>
    <t>ETD</t>
    <phoneticPr fontId="1"/>
  </si>
  <si>
    <t>ETA</t>
    <phoneticPr fontId="1"/>
  </si>
  <si>
    <t>CFS CUT</t>
    <phoneticPr fontId="1"/>
  </si>
  <si>
    <t>VOY</t>
  </si>
  <si>
    <t>VESSEL</t>
    <phoneticPr fontId="1"/>
  </si>
  <si>
    <t xml:space="preserve">UPDATED :  </t>
    <phoneticPr fontId="8"/>
  </si>
  <si>
    <t>連絡先：大阪海運
TEL：06-7730-1075/FAX：06-7730-1088</t>
    <rPh sb="0" eb="3">
      <t>レンラクサキ</t>
    </rPh>
    <phoneticPr fontId="1"/>
  </si>
  <si>
    <t>㈱辰巳商會 
南港NO.1 H.W.</t>
    <phoneticPr fontId="1"/>
  </si>
  <si>
    <t>大阪市住之江区南港東7-1-24</t>
    <phoneticPr fontId="1"/>
  </si>
  <si>
    <t>TEL:06-6612-3153 　FAX:06-6612-6256</t>
    <phoneticPr fontId="1"/>
  </si>
  <si>
    <t>㈱カンロジ 
摩耶2号上屋</t>
    <phoneticPr fontId="1"/>
  </si>
  <si>
    <t>神戸市灘区摩耶埠頭</t>
    <phoneticPr fontId="1"/>
  </si>
  <si>
    <t>TEL:078-801-2458 　FAX:078-871-5240</t>
    <phoneticPr fontId="1"/>
  </si>
  <si>
    <t>NACCS: 4IW62</t>
    <phoneticPr fontId="1"/>
  </si>
  <si>
    <t>NACCS: 3DW30</t>
    <phoneticPr fontId="1"/>
  </si>
  <si>
    <t>KOB</t>
    <phoneticPr fontId="1"/>
  </si>
  <si>
    <t>　　　　　　　　SHANGHAI SCHEDULE - 関西</t>
    <rPh sb="28" eb="30">
      <t>カンサイ</t>
    </rPh>
    <phoneticPr fontId="11"/>
  </si>
  <si>
    <t>From Osaka / Kobe</t>
    <phoneticPr fontId="1"/>
  </si>
  <si>
    <t>大阪  CFS</t>
    <rPh sb="0" eb="2">
      <t>オオサカ</t>
    </rPh>
    <phoneticPr fontId="1"/>
  </si>
  <si>
    <t>神戸  CFS</t>
    <rPh sb="0" eb="2">
      <t>コウベ</t>
    </rPh>
    <phoneticPr fontId="1"/>
  </si>
  <si>
    <t>N</t>
    <phoneticPr fontId="1"/>
  </si>
  <si>
    <t>2-3 DAYS</t>
    <phoneticPr fontId="1"/>
  </si>
  <si>
    <t>AN DA</t>
  </si>
  <si>
    <t>AN DA</t>
    <phoneticPr fontId="1"/>
  </si>
  <si>
    <t>MILD TEMPO</t>
  </si>
  <si>
    <t>2611W</t>
  </si>
  <si>
    <t>2612W</t>
  </si>
  <si>
    <t>2613W</t>
  </si>
  <si>
    <t>2613W</t>
    <phoneticPr fontId="1"/>
  </si>
  <si>
    <t>2614W</t>
  </si>
  <si>
    <t>2612W</t>
    <phoneticPr fontId="1"/>
  </si>
  <si>
    <t xml:space="preserve">2612W </t>
    <phoneticPr fontId="1"/>
  </si>
  <si>
    <t>★SHUN DA</t>
    <phoneticPr fontId="1"/>
  </si>
  <si>
    <t>2615W</t>
  </si>
  <si>
    <t>2616W</t>
  </si>
  <si>
    <t>2617W</t>
  </si>
  <si>
    <t>2618W</t>
  </si>
  <si>
    <t>SHUN DA</t>
  </si>
  <si>
    <t>CONTRIVIA</t>
  </si>
  <si>
    <t>★AN DA</t>
    <phoneticPr fontId="1"/>
  </si>
  <si>
    <t>NO SERVICE</t>
    <phoneticPr fontId="1"/>
  </si>
  <si>
    <t>※MILD SONATA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</si>
</sst>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¥&quot;#,##0;[Red]&quot;¥&quot;\-#,##0"/>
    <numFmt numFmtId="8" formatCode="&quot;¥&quot;#,##0.00;[Red]&quot;¥&quot;\-#,##0.00"/>
    <numFmt numFmtId="176" formatCode="m/d;@"/>
    <numFmt numFmtId="177" formatCode="General\ d\Ayys"/>
    <numFmt numFmtId="178" formatCode="\ d\Ayys"/>
    <numFmt numFmtId="179" formatCode="yyyy/m/d;@"/>
    <numFmt numFmtId="180" formatCode="\$#,##0\ ;\(\$#,##0\)"/>
    <numFmt numFmtId="181" formatCode="&quot;VND&quot;#,##0_);[Red]\(&quot;VND&quot;#,##0\)"/>
    <numFmt numFmtId="182" formatCode="&quot;¥&quot;#,##0;[Red]&quot;¥&quot;&quot;¥&quot;\-#,##0"/>
    <numFmt numFmtId="183" formatCode="&quot;¥&quot;#,##0.00;[Red]&quot;¥&quot;&quot;¥&quot;&quot;¥&quot;&quot;¥&quot;&quot;¥&quot;&quot;¥&quot;\-#,##0.00"/>
  </numFmts>
  <fonts count="3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20"/>
      <color theme="1"/>
      <name val="Meiryo UI"/>
      <family val="3"/>
      <charset val="128"/>
    </font>
    <font>
      <sz val="20"/>
      <name val="Meiryo UI"/>
      <family val="3"/>
      <charset val="128"/>
    </font>
    <font>
      <sz val="24"/>
      <name val="Meiryo UI"/>
      <family val="3"/>
      <charset val="128"/>
    </font>
    <font>
      <i/>
      <sz val="12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6"/>
      <name val="ＭＳ Ｐゴシック"/>
      <family val="3"/>
      <charset val="128"/>
    </font>
    <font>
      <b/>
      <sz val="26"/>
      <name val="Meiryo UI"/>
      <family val="3"/>
      <charset val="128"/>
    </font>
    <font>
      <sz val="16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b/>
      <sz val="60"/>
      <color indexed="9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24"/>
      <color theme="1"/>
      <name val="Meiryo UI"/>
      <family val="3"/>
      <charset val="128"/>
    </font>
    <font>
      <sz val="11"/>
      <name val="ＭＳ ゴシック"/>
      <family val="3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name val="VNtimes new roman"/>
      <family val="1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b/>
      <sz val="24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34998626667073579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0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19" fillId="0" borderId="0"/>
    <xf numFmtId="0" fontId="21" fillId="0" borderId="0">
      <alignment vertical="center"/>
    </xf>
    <xf numFmtId="3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81" fontId="27" fillId="0" borderId="0"/>
    <xf numFmtId="0" fontId="22" fillId="0" borderId="13" applyNumberFormat="0" applyFont="0" applyFill="0" applyAlignment="0" applyProtection="0"/>
    <xf numFmtId="16" fontId="28" fillId="0" borderId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10" fontId="22" fillId="0" borderId="0" applyFont="0" applyFill="0" applyBorder="0" applyAlignment="0" applyProtection="0"/>
    <xf numFmtId="0" fontId="30" fillId="0" borderId="0"/>
    <xf numFmtId="182" fontId="22" fillId="0" borderId="0" applyFont="0" applyFill="0" applyBorder="0" applyAlignment="0" applyProtection="0"/>
    <xf numFmtId="183" fontId="22" fillId="0" borderId="0" applyFont="0" applyFill="0" applyBorder="0" applyAlignment="0" applyProtection="0"/>
    <xf numFmtId="8" fontId="31" fillId="0" borderId="0" applyFont="0" applyFill="0" applyBorder="0" applyAlignment="0" applyProtection="0"/>
    <xf numFmtId="6" fontId="31" fillId="0" borderId="0" applyFont="0" applyFill="0" applyBorder="0" applyAlignment="0" applyProtection="0"/>
    <xf numFmtId="0" fontId="32" fillId="0" borderId="0"/>
  </cellStyleXfs>
  <cellXfs count="90">
    <xf numFmtId="0" fontId="0" fillId="0" borderId="0" xfId="0">
      <alignment vertical="center"/>
    </xf>
    <xf numFmtId="0" fontId="3" fillId="0" borderId="0" xfId="1" applyFont="1" applyAlignment="1"/>
    <xf numFmtId="0" fontId="3" fillId="0" borderId="0" xfId="1" applyFont="1" applyFill="1" applyAlignment="1"/>
    <xf numFmtId="0" fontId="5" fillId="0" borderId="1" xfId="1" applyFont="1" applyBorder="1" applyAlignment="1">
      <alignment horizontal="right" vertical="center"/>
    </xf>
    <xf numFmtId="0" fontId="6" fillId="0" borderId="2" xfId="1" applyFont="1" applyBorder="1" applyAlignment="1"/>
    <xf numFmtId="0" fontId="5" fillId="0" borderId="2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3" fillId="0" borderId="0" xfId="1" applyFont="1" applyFill="1"/>
    <xf numFmtId="0" fontId="3" fillId="0" borderId="0" xfId="1" applyFont="1" applyAlignment="1">
      <alignment vertical="center"/>
    </xf>
    <xf numFmtId="0" fontId="3" fillId="0" borderId="0" xfId="1" applyFont="1" applyBorder="1" applyAlignment="1">
      <alignment vertical="center"/>
    </xf>
    <xf numFmtId="0" fontId="4" fillId="0" borderId="0" xfId="1" applyFont="1" applyFill="1" applyAlignment="1">
      <alignment vertical="center"/>
    </xf>
    <xf numFmtId="0" fontId="3" fillId="0" borderId="0" xfId="2" applyFont="1" applyBorder="1" applyAlignment="1">
      <alignment horizontal="center" vertical="center"/>
    </xf>
    <xf numFmtId="0" fontId="13" fillId="0" borderId="0" xfId="1" applyFont="1" applyAlignment="1"/>
    <xf numFmtId="0" fontId="13" fillId="0" borderId="0" xfId="1" applyFont="1" applyFill="1" applyAlignment="1"/>
    <xf numFmtId="0" fontId="4" fillId="0" borderId="0" xfId="1" applyFont="1" applyFill="1" applyAlignment="1">
      <alignment horizontal="center" vertical="center"/>
    </xf>
    <xf numFmtId="0" fontId="12" fillId="0" borderId="0" xfId="1" applyFont="1" applyFill="1" applyAlignment="1">
      <alignment horizontal="left" vertical="center"/>
    </xf>
    <xf numFmtId="0" fontId="14" fillId="0" borderId="0" xfId="1" applyFont="1" applyFill="1" applyAlignment="1"/>
    <xf numFmtId="0" fontId="15" fillId="0" borderId="0" xfId="1" applyFont="1" applyFill="1" applyAlignment="1">
      <alignment vertical="center"/>
    </xf>
    <xf numFmtId="0" fontId="15" fillId="3" borderId="0" xfId="1" applyFont="1" applyFill="1" applyAlignment="1">
      <alignment vertical="center"/>
    </xf>
    <xf numFmtId="0" fontId="6" fillId="0" borderId="0" xfId="1" applyFont="1" applyAlignment="1">
      <alignment vertical="center"/>
    </xf>
    <xf numFmtId="0" fontId="4" fillId="0" borderId="0" xfId="1" applyFont="1" applyFill="1" applyAlignment="1">
      <alignment horizontal="center" vertical="center"/>
    </xf>
    <xf numFmtId="0" fontId="5" fillId="0" borderId="2" xfId="0" applyFont="1" applyBorder="1">
      <alignment vertical="center"/>
    </xf>
    <xf numFmtId="0" fontId="6" fillId="0" borderId="7" xfId="1" applyFont="1" applyBorder="1" applyAlignment="1">
      <alignment horizontal="left" vertical="center"/>
    </xf>
    <xf numFmtId="0" fontId="6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6" fillId="0" borderId="0" xfId="1" applyFont="1" applyBorder="1" applyAlignment="1"/>
    <xf numFmtId="0" fontId="5" fillId="0" borderId="6" xfId="1" applyFont="1" applyBorder="1" applyAlignment="1">
      <alignment horizontal="right" vertical="center"/>
    </xf>
    <xf numFmtId="0" fontId="17" fillId="3" borderId="0" xfId="1" applyFont="1" applyFill="1" applyAlignment="1">
      <alignment horizontal="left" vertical="center"/>
    </xf>
    <xf numFmtId="179" fontId="6" fillId="0" borderId="0" xfId="1" applyNumberFormat="1" applyFont="1" applyFill="1" applyBorder="1" applyAlignment="1">
      <alignment horizontal="center" vertical="center"/>
    </xf>
    <xf numFmtId="179" fontId="6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9" fillId="0" borderId="24" xfId="1" applyFont="1" applyBorder="1" applyAlignment="1">
      <alignment horizontal="center" vertical="center"/>
    </xf>
    <xf numFmtId="0" fontId="9" fillId="0" borderId="25" xfId="1" applyFont="1" applyBorder="1" applyAlignment="1">
      <alignment horizontal="center" vertical="center"/>
    </xf>
    <xf numFmtId="178" fontId="6" fillId="2" borderId="22" xfId="1" applyNumberFormat="1" applyFont="1" applyFill="1" applyBorder="1" applyAlignment="1">
      <alignment horizontal="center" vertical="center"/>
    </xf>
    <xf numFmtId="0" fontId="7" fillId="0" borderId="19" xfId="1" applyFont="1" applyBorder="1" applyAlignment="1">
      <alignment horizontal="left" vertical="center"/>
    </xf>
    <xf numFmtId="0" fontId="7" fillId="0" borderId="15" xfId="1" applyFont="1" applyBorder="1" applyAlignment="1">
      <alignment horizontal="center" vertical="center"/>
    </xf>
    <xf numFmtId="176" fontId="7" fillId="0" borderId="15" xfId="1" applyNumberFormat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0" fontId="7" fillId="0" borderId="26" xfId="1" applyFont="1" applyBorder="1" applyAlignment="1">
      <alignment horizontal="left" vertical="center"/>
    </xf>
    <xf numFmtId="0" fontId="7" fillId="0" borderId="27" xfId="1" applyFont="1" applyBorder="1" applyAlignment="1">
      <alignment horizontal="center" vertical="center"/>
    </xf>
    <xf numFmtId="176" fontId="7" fillId="0" borderId="27" xfId="1" applyNumberFormat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0" fontId="3" fillId="0" borderId="0" xfId="1" applyFont="1" applyBorder="1" applyAlignment="1"/>
    <xf numFmtId="176" fontId="7" fillId="0" borderId="0" xfId="1" applyNumberFormat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176" fontId="33" fillId="0" borderId="15" xfId="1" applyNumberFormat="1" applyFont="1" applyBorder="1" applyAlignment="1">
      <alignment horizontal="center" vertical="center"/>
    </xf>
    <xf numFmtId="0" fontId="33" fillId="0" borderId="15" xfId="1" applyFont="1" applyBorder="1" applyAlignment="1">
      <alignment horizontal="center" vertical="center"/>
    </xf>
    <xf numFmtId="0" fontId="9" fillId="0" borderId="29" xfId="1" applyFont="1" applyBorder="1" applyAlignment="1">
      <alignment horizontal="center" vertical="center"/>
    </xf>
    <xf numFmtId="0" fontId="9" fillId="0" borderId="30" xfId="1" applyFont="1" applyBorder="1" applyAlignment="1">
      <alignment horizontal="center" vertical="center"/>
    </xf>
    <xf numFmtId="0" fontId="7" fillId="0" borderId="21" xfId="1" applyFont="1" applyBorder="1" applyAlignment="1">
      <alignment horizontal="left" vertical="center"/>
    </xf>
    <xf numFmtId="0" fontId="7" fillId="0" borderId="22" xfId="1" applyFont="1" applyBorder="1" applyAlignment="1">
      <alignment horizontal="center" vertical="center"/>
    </xf>
    <xf numFmtId="176" fontId="7" fillId="0" borderId="22" xfId="1" applyNumberFormat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176" fontId="33" fillId="0" borderId="27" xfId="1" applyNumberFormat="1" applyFont="1" applyBorder="1" applyAlignment="1">
      <alignment horizontal="center" vertical="center"/>
    </xf>
    <xf numFmtId="0" fontId="33" fillId="0" borderId="27" xfId="1" applyFont="1" applyBorder="1" applyAlignment="1">
      <alignment horizontal="center" vertical="center"/>
    </xf>
    <xf numFmtId="0" fontId="20" fillId="0" borderId="5" xfId="1" applyFont="1" applyBorder="1" applyAlignment="1">
      <alignment horizontal="center" vertical="center" wrapText="1"/>
    </xf>
    <xf numFmtId="0" fontId="20" fillId="0" borderId="4" xfId="1" applyFont="1" applyBorder="1" applyAlignment="1">
      <alignment horizontal="center" vertical="center" wrapText="1"/>
    </xf>
    <xf numFmtId="0" fontId="9" fillId="2" borderId="15" xfId="1" applyNumberFormat="1" applyFont="1" applyFill="1" applyBorder="1" applyAlignment="1">
      <alignment horizontal="center" vertical="center"/>
    </xf>
    <xf numFmtId="0" fontId="7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177" fontId="6" fillId="2" borderId="22" xfId="1" applyNumberFormat="1" applyFont="1" applyFill="1" applyBorder="1" applyAlignment="1">
      <alignment horizontal="center" vertical="center"/>
    </xf>
    <xf numFmtId="0" fontId="10" fillId="2" borderId="15" xfId="1" applyFont="1" applyFill="1" applyBorder="1" applyAlignment="1">
      <alignment horizontal="center" vertical="center"/>
    </xf>
    <xf numFmtId="0" fontId="12" fillId="2" borderId="17" xfId="1" applyNumberFormat="1" applyFont="1" applyFill="1" applyBorder="1" applyAlignment="1">
      <alignment horizontal="center" vertical="center"/>
    </xf>
    <xf numFmtId="0" fontId="20" fillId="0" borderId="11" xfId="1" applyFont="1" applyBorder="1" applyAlignment="1">
      <alignment horizontal="center" vertical="center" wrapText="1"/>
    </xf>
    <xf numFmtId="0" fontId="10" fillId="2" borderId="20" xfId="1" applyFont="1" applyFill="1" applyBorder="1" applyAlignment="1">
      <alignment horizontal="center" vertical="center"/>
    </xf>
    <xf numFmtId="0" fontId="16" fillId="3" borderId="0" xfId="1" applyFont="1" applyFill="1" applyAlignment="1">
      <alignment horizontal="center" vertical="center" wrapText="1"/>
    </xf>
    <xf numFmtId="0" fontId="3" fillId="0" borderId="0" xfId="2" applyFont="1" applyBorder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179" fontId="6" fillId="0" borderId="0" xfId="1" applyNumberFormat="1" applyFont="1" applyFill="1" applyBorder="1" applyAlignment="1">
      <alignment horizontal="center" vertical="center"/>
    </xf>
    <xf numFmtId="0" fontId="12" fillId="2" borderId="16" xfId="1" applyNumberFormat="1" applyFont="1" applyFill="1" applyBorder="1" applyAlignment="1">
      <alignment horizontal="center" vertical="center" wrapText="1"/>
    </xf>
    <xf numFmtId="0" fontId="12" fillId="2" borderId="19" xfId="1" applyNumberFormat="1" applyFont="1" applyFill="1" applyBorder="1" applyAlignment="1">
      <alignment horizontal="center" vertical="center" wrapText="1"/>
    </xf>
    <xf numFmtId="0" fontId="12" fillId="2" borderId="21" xfId="1" applyNumberFormat="1" applyFont="1" applyFill="1" applyBorder="1" applyAlignment="1">
      <alignment horizontal="center" vertical="center" wrapText="1"/>
    </xf>
    <xf numFmtId="0" fontId="12" fillId="2" borderId="15" xfId="1" applyNumberFormat="1" applyFont="1" applyFill="1" applyBorder="1" applyAlignment="1">
      <alignment horizontal="center" vertical="center"/>
    </xf>
    <xf numFmtId="0" fontId="12" fillId="2" borderId="22" xfId="1" applyNumberFormat="1" applyFont="1" applyFill="1" applyBorder="1" applyAlignment="1">
      <alignment horizontal="center" vertical="center"/>
    </xf>
    <xf numFmtId="0" fontId="12" fillId="2" borderId="17" xfId="1" applyFont="1" applyFill="1" applyBorder="1" applyAlignment="1">
      <alignment horizontal="center" vertical="center"/>
    </xf>
    <xf numFmtId="0" fontId="12" fillId="2" borderId="18" xfId="1" applyFont="1" applyFill="1" applyBorder="1" applyAlignment="1">
      <alignment horizontal="center" vertical="center"/>
    </xf>
    <xf numFmtId="178" fontId="6" fillId="2" borderId="22" xfId="1" applyNumberFormat="1" applyFont="1" applyFill="1" applyBorder="1" applyAlignment="1">
      <alignment horizontal="center" vertical="center"/>
    </xf>
    <xf numFmtId="177" fontId="6" fillId="2" borderId="23" xfId="1" applyNumberFormat="1" applyFont="1" applyFill="1" applyBorder="1" applyAlignment="1">
      <alignment horizontal="center" vertical="center"/>
    </xf>
    <xf numFmtId="0" fontId="7" fillId="4" borderId="19" xfId="1" applyFont="1" applyFill="1" applyBorder="1" applyAlignment="1">
      <alignment horizontal="left" vertical="center"/>
    </xf>
    <xf numFmtId="0" fontId="7" fillId="4" borderId="15" xfId="1" applyFont="1" applyFill="1" applyBorder="1" applyAlignment="1">
      <alignment horizontal="center" vertical="center"/>
    </xf>
    <xf numFmtId="176" fontId="7" fillId="4" borderId="15" xfId="1" applyNumberFormat="1" applyFont="1" applyFill="1" applyBorder="1" applyAlignment="1">
      <alignment horizontal="center" vertical="center"/>
    </xf>
    <xf numFmtId="0" fontId="7" fillId="4" borderId="20" xfId="1" applyFont="1" applyFill="1" applyBorder="1" applyAlignment="1">
      <alignment horizontal="center" vertical="center"/>
    </xf>
  </cellXfs>
  <cellStyles count="30">
    <cellStyle name="Comma0" xfId="8" xr:uid="{00000000-0005-0000-0000-000000000000}"/>
    <cellStyle name="Currency0" xfId="9" xr:uid="{00000000-0005-0000-0000-000001000000}"/>
    <cellStyle name="Date" xfId="10" xr:uid="{00000000-0005-0000-0000-000002000000}"/>
    <cellStyle name="Fixed" xfId="11" xr:uid="{00000000-0005-0000-0000-000003000000}"/>
    <cellStyle name="Followed Hyperlink" xfId="12" xr:uid="{00000000-0005-0000-0000-000004000000}"/>
    <cellStyle name="Heading 1" xfId="13" xr:uid="{00000000-0005-0000-0000-000005000000}"/>
    <cellStyle name="Heading 2" xfId="14" xr:uid="{00000000-0005-0000-0000-000006000000}"/>
    <cellStyle name="Hyperlink" xfId="15" xr:uid="{00000000-0005-0000-0000-000007000000}"/>
    <cellStyle name="Normal - Style1" xfId="16" xr:uid="{00000000-0005-0000-0000-000008000000}"/>
    <cellStyle name="Total" xfId="17" xr:uid="{00000000-0005-0000-0000-000009000000}"/>
    <cellStyle name="一般_MONTHLY SCHEDULE" xfId="18" xr:uid="{00000000-0005-0000-0000-00000A000000}"/>
    <cellStyle name="똿뗦먛귟 [0.00]_PRODUCT DETAIL Q1" xfId="19" xr:uid="{00000000-0005-0000-0000-00000B000000}"/>
    <cellStyle name="똿뗦먛귟_PRODUCT DETAIL Q1" xfId="20" xr:uid="{00000000-0005-0000-0000-00000C000000}"/>
    <cellStyle name="標準" xfId="0" builtinId="0"/>
    <cellStyle name="標準 10" xfId="3" xr:uid="{00000000-0005-0000-0000-00000E000000}"/>
    <cellStyle name="標準 2" xfId="1" xr:uid="{00000000-0005-0000-0000-00000F000000}"/>
    <cellStyle name="標準 2 2" xfId="5" xr:uid="{00000000-0005-0000-0000-000010000000}"/>
    <cellStyle name="標準 3" xfId="4" xr:uid="{00000000-0005-0000-0000-000011000000}"/>
    <cellStyle name="標準 4" xfId="6" xr:uid="{00000000-0005-0000-0000-000012000000}"/>
    <cellStyle name="標準 5" xfId="7" xr:uid="{00000000-0005-0000-0000-000013000000}"/>
    <cellStyle name="標準_Sheet1" xfId="2" xr:uid="{00000000-0005-0000-0000-000014000000}"/>
    <cellStyle name="믅됞 [0.00]_PRODUCT DETAIL Q1" xfId="21" xr:uid="{00000000-0005-0000-0000-000015000000}"/>
    <cellStyle name="믅됞_PRODUCT DETAIL Q1" xfId="22" xr:uid="{00000000-0005-0000-0000-000016000000}"/>
    <cellStyle name="백분율_HOBONG" xfId="23" xr:uid="{00000000-0005-0000-0000-000017000000}"/>
    <cellStyle name="뷭?_BOOKSHIP" xfId="24" xr:uid="{00000000-0005-0000-0000-000018000000}"/>
    <cellStyle name="콤마 [0]_1202" xfId="25" xr:uid="{00000000-0005-0000-0000-000019000000}"/>
    <cellStyle name="콤마_1202" xfId="26" xr:uid="{00000000-0005-0000-0000-00001A000000}"/>
    <cellStyle name="통화 [0]_1202" xfId="27" xr:uid="{00000000-0005-0000-0000-00001B000000}"/>
    <cellStyle name="통화_1202" xfId="28" xr:uid="{00000000-0005-0000-0000-00001C000000}"/>
    <cellStyle name="표준_(정보부문)월별인원계획" xfId="29" xr:uid="{00000000-0005-0000-0000-00001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1665434</xdr:colOff>
      <xdr:row>2</xdr:row>
      <xdr:rowOff>766202</xdr:rowOff>
    </xdr:from>
    <xdr:ext cx="3413123" cy="3006131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34984" y="2537852"/>
          <a:ext cx="3413123" cy="30061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57300" cy="1003810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57300" cy="100381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57300" cy="1018097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57300" cy="1018097"/>
        </a:xfrm>
        <a:prstGeom prst="rect">
          <a:avLst/>
        </a:prstGeom>
      </xdr:spPr>
    </xdr:pic>
    <xdr:clientData/>
  </xdr:oneCellAnchor>
  <xdr:twoCellAnchor>
    <xdr:from>
      <xdr:col>0</xdr:col>
      <xdr:colOff>23812</xdr:colOff>
      <xdr:row>1</xdr:row>
      <xdr:rowOff>238125</xdr:rowOff>
    </xdr:from>
    <xdr:to>
      <xdr:col>4</xdr:col>
      <xdr:colOff>690562</xdr:colOff>
      <xdr:row>2</xdr:row>
      <xdr:rowOff>201962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3812" y="1166813"/>
          <a:ext cx="8334375" cy="797274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Shanghai,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  <a:endParaRPr kumimoji="1" lang="ja-JP" altLang="en-US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16</xdr:col>
      <xdr:colOff>592404</xdr:colOff>
      <xdr:row>5</xdr:row>
      <xdr:rowOff>127657</xdr:rowOff>
    </xdr:from>
    <xdr:ext cx="3238500" cy="142875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0633004" y="3766207"/>
          <a:ext cx="3238500" cy="1428750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16</xdr:col>
      <xdr:colOff>480787</xdr:colOff>
      <xdr:row>12</xdr:row>
      <xdr:rowOff>42862</xdr:rowOff>
    </xdr:from>
    <xdr:to>
      <xdr:col>20</xdr:col>
      <xdr:colOff>1571624</xdr:colOff>
      <xdr:row>29</xdr:row>
      <xdr:rowOff>148503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0435662" y="5738812"/>
          <a:ext cx="7782150" cy="885825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16</xdr:col>
      <xdr:colOff>744681</xdr:colOff>
      <xdr:row>30</xdr:row>
      <xdr:rowOff>205221</xdr:rowOff>
    </xdr:from>
    <xdr:to>
      <xdr:col>20</xdr:col>
      <xdr:colOff>754639</xdr:colOff>
      <xdr:row>36</xdr:row>
      <xdr:rowOff>289211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20699556" y="15373784"/>
          <a:ext cx="6701271" cy="3060552"/>
          <a:chOff x="8572497" y="12311055"/>
          <a:chExt cx="10025064" cy="4067985"/>
        </a:xfrm>
      </xdr:grpSpPr>
      <xdr:sp macro="" textlink="">
        <xdr:nvSpPr>
          <xdr:cNvPr id="10" name="円/楕円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8572497" y="12311055"/>
            <a:ext cx="10025064" cy="3214694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/>
        </xdr:nvSpPr>
        <xdr:spPr>
          <a:xfrm>
            <a:off x="9577593" y="13087341"/>
            <a:ext cx="8503753" cy="32916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0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20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  <pageSetUpPr fitToPage="1"/>
  </sheetPr>
  <dimension ref="A1:IY40"/>
  <sheetViews>
    <sheetView tabSelected="1" view="pageBreakPreview" zoomScale="40" zoomScaleNormal="40" zoomScaleSheetLayoutView="40" zoomScalePageLayoutView="40" workbookViewId="0">
      <selection activeCell="M30" sqref="M30"/>
    </sheetView>
  </sheetViews>
  <sheetFormatPr defaultRowHeight="13.5"/>
  <cols>
    <col min="1" max="1" width="51.875" customWidth="1"/>
    <col min="2" max="2" width="22" customWidth="1"/>
    <col min="3" max="3" width="19.125" customWidth="1"/>
    <col min="4" max="4" width="7.75" customWidth="1"/>
    <col min="5" max="5" width="19.125" customWidth="1"/>
    <col min="6" max="6" width="7.75" customWidth="1"/>
    <col min="7" max="7" width="19.125" customWidth="1"/>
    <col min="8" max="8" width="7.75" customWidth="1"/>
    <col min="9" max="9" width="19.125" customWidth="1"/>
    <col min="10" max="10" width="7.75" customWidth="1"/>
    <col min="11" max="11" width="19.125" customWidth="1"/>
    <col min="12" max="12" width="7.75" customWidth="1"/>
    <col min="13" max="13" width="19.125" customWidth="1"/>
    <col min="14" max="14" width="7.75" customWidth="1"/>
    <col min="15" max="15" width="19.125" customWidth="1"/>
    <col min="16" max="16" width="7.75" customWidth="1"/>
    <col min="17" max="17" width="16.5" customWidth="1"/>
    <col min="18" max="19" width="23.25" customWidth="1"/>
    <col min="20" max="20" width="25" customWidth="1"/>
    <col min="21" max="21" width="23.25" customWidth="1"/>
    <col min="22" max="22" width="17" customWidth="1"/>
    <col min="23" max="23" width="18.125" customWidth="1"/>
    <col min="24" max="24" width="14.75" customWidth="1"/>
    <col min="25" max="25" width="9.25" customWidth="1"/>
    <col min="26" max="26" width="26.875" customWidth="1"/>
    <col min="27" max="27" width="8.125" customWidth="1"/>
    <col min="28" max="28" width="15.875" customWidth="1"/>
  </cols>
  <sheetData>
    <row r="1" spans="1:259" s="1" customFormat="1" ht="72.75" customHeight="1">
      <c r="A1" s="27" t="s">
        <v>24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73" t="s">
        <v>14</v>
      </c>
      <c r="R1" s="73"/>
      <c r="S1" s="73"/>
      <c r="T1" s="73"/>
      <c r="U1" s="73"/>
      <c r="W1" s="2"/>
      <c r="X1" s="17"/>
      <c r="Y1" s="17"/>
      <c r="Z1" s="17"/>
    </row>
    <row r="2" spans="1:259" s="12" customFormat="1" ht="46.5" customHeight="1">
      <c r="A2" s="75"/>
      <c r="B2" s="75"/>
      <c r="C2" s="75"/>
      <c r="D2" s="75"/>
      <c r="E2" s="75"/>
      <c r="F2" s="14"/>
      <c r="G2" s="14"/>
      <c r="H2" s="14"/>
      <c r="I2" s="20"/>
      <c r="J2" s="20"/>
      <c r="Q2" s="16"/>
      <c r="R2" s="14"/>
      <c r="W2" s="13"/>
    </row>
    <row r="3" spans="1:259" s="12" customFormat="1" ht="47.25" customHeight="1">
      <c r="A3" s="15" t="s">
        <v>25</v>
      </c>
      <c r="B3" s="14"/>
      <c r="C3" s="20"/>
      <c r="D3" s="20"/>
      <c r="E3" s="14"/>
      <c r="F3" s="14"/>
      <c r="G3" s="14"/>
      <c r="H3" s="14"/>
      <c r="I3" s="20"/>
      <c r="J3" s="20"/>
      <c r="K3" s="30"/>
      <c r="L3" s="31"/>
      <c r="M3" s="31"/>
      <c r="N3" s="31"/>
      <c r="O3" s="76"/>
      <c r="P3" s="76"/>
      <c r="S3" s="19" t="s">
        <v>13</v>
      </c>
      <c r="T3" s="28">
        <v>46097</v>
      </c>
      <c r="U3" s="29" t="s">
        <v>28</v>
      </c>
      <c r="W3" s="13"/>
    </row>
    <row r="4" spans="1:259" s="10" customFormat="1" ht="37.5" customHeight="1">
      <c r="A4" s="77" t="s">
        <v>12</v>
      </c>
      <c r="B4" s="70" t="s">
        <v>11</v>
      </c>
      <c r="C4" s="70" t="s">
        <v>10</v>
      </c>
      <c r="D4" s="70"/>
      <c r="E4" s="70"/>
      <c r="F4" s="70"/>
      <c r="G4" s="70" t="s">
        <v>9</v>
      </c>
      <c r="H4" s="70"/>
      <c r="I4" s="70"/>
      <c r="J4" s="70"/>
      <c r="K4" s="70" t="s">
        <v>8</v>
      </c>
      <c r="L4" s="70"/>
      <c r="M4" s="70"/>
      <c r="N4" s="70"/>
      <c r="O4" s="82" t="s">
        <v>7</v>
      </c>
      <c r="P4" s="83"/>
      <c r="R4" s="74"/>
      <c r="S4" s="74"/>
    </row>
    <row r="5" spans="1:259" s="10" customFormat="1" ht="37.5" customHeight="1">
      <c r="A5" s="78"/>
      <c r="B5" s="80"/>
      <c r="C5" s="58" t="s">
        <v>6</v>
      </c>
      <c r="D5" s="58"/>
      <c r="E5" s="58" t="s">
        <v>23</v>
      </c>
      <c r="F5" s="58"/>
      <c r="G5" s="69" t="s">
        <v>6</v>
      </c>
      <c r="H5" s="69"/>
      <c r="I5" s="58" t="s">
        <v>23</v>
      </c>
      <c r="J5" s="58"/>
      <c r="K5" s="69" t="s">
        <v>5</v>
      </c>
      <c r="L5" s="69"/>
      <c r="M5" s="58" t="s">
        <v>23</v>
      </c>
      <c r="N5" s="58"/>
      <c r="O5" s="69" t="s">
        <v>4</v>
      </c>
      <c r="P5" s="72"/>
      <c r="R5" s="74"/>
      <c r="S5" s="74"/>
    </row>
    <row r="6" spans="1:259" s="10" customFormat="1" ht="13.5" customHeight="1">
      <c r="A6" s="78"/>
      <c r="B6" s="80"/>
      <c r="C6" s="58"/>
      <c r="D6" s="58"/>
      <c r="E6" s="58"/>
      <c r="F6" s="58"/>
      <c r="G6" s="69"/>
      <c r="H6" s="69"/>
      <c r="I6" s="58"/>
      <c r="J6" s="58"/>
      <c r="K6" s="69"/>
      <c r="L6" s="69"/>
      <c r="M6" s="58"/>
      <c r="N6" s="58"/>
      <c r="O6" s="69"/>
      <c r="P6" s="72"/>
      <c r="R6" s="74"/>
      <c r="S6" s="74"/>
    </row>
    <row r="7" spans="1:259" s="10" customFormat="1" ht="3" hidden="1" customHeight="1">
      <c r="A7" s="78"/>
      <c r="B7" s="80"/>
      <c r="C7" s="58"/>
      <c r="D7" s="58"/>
      <c r="E7" s="58"/>
      <c r="F7" s="58"/>
      <c r="G7" s="69"/>
      <c r="H7" s="69"/>
      <c r="I7" s="58"/>
      <c r="J7" s="58"/>
      <c r="K7" s="69"/>
      <c r="L7" s="69"/>
      <c r="M7" s="58"/>
      <c r="N7" s="58"/>
      <c r="O7" s="69"/>
      <c r="P7" s="72"/>
      <c r="R7" s="11"/>
      <c r="S7" s="11"/>
    </row>
    <row r="8" spans="1:259" s="10" customFormat="1" ht="31.5" customHeight="1">
      <c r="A8" s="79"/>
      <c r="B8" s="81"/>
      <c r="C8" s="34"/>
      <c r="D8" s="34"/>
      <c r="E8" s="34"/>
      <c r="F8" s="34"/>
      <c r="G8" s="84"/>
      <c r="H8" s="84"/>
      <c r="I8" s="68"/>
      <c r="J8" s="68"/>
      <c r="K8" s="68" t="s">
        <v>3</v>
      </c>
      <c r="L8" s="68"/>
      <c r="M8" s="68" t="s">
        <v>3</v>
      </c>
      <c r="N8" s="68"/>
      <c r="O8" s="68" t="s">
        <v>29</v>
      </c>
      <c r="P8" s="85"/>
      <c r="R8" s="74"/>
      <c r="S8" s="74"/>
    </row>
    <row r="9" spans="1:259" s="1" customFormat="1" ht="40.5" customHeight="1">
      <c r="A9" s="35" t="s">
        <v>32</v>
      </c>
      <c r="B9" s="36" t="s">
        <v>33</v>
      </c>
      <c r="C9" s="37">
        <f>E9</f>
        <v>46097</v>
      </c>
      <c r="D9" s="36" t="str">
        <f>TEXT(C9,"aaa")</f>
        <v>月</v>
      </c>
      <c r="E9" s="37">
        <f t="shared" ref="E9:E10" si="0">M9-2</f>
        <v>46097</v>
      </c>
      <c r="F9" s="36" t="str">
        <f>TEXT(E9,"aaa")</f>
        <v>月</v>
      </c>
      <c r="G9" s="37">
        <f>K9-1</f>
        <v>46098</v>
      </c>
      <c r="H9" s="36" t="str">
        <f>TEXT(G9,"aaa")</f>
        <v>火</v>
      </c>
      <c r="I9" s="37">
        <f>M9</f>
        <v>46099</v>
      </c>
      <c r="J9" s="36" t="str">
        <f>TEXT(I9,"aaa")</f>
        <v>水</v>
      </c>
      <c r="K9" s="37">
        <f>M9</f>
        <v>46099</v>
      </c>
      <c r="L9" s="36" t="str">
        <f>TEXT(K9,"aaa")</f>
        <v>水</v>
      </c>
      <c r="M9" s="37">
        <v>46099</v>
      </c>
      <c r="N9" s="36" t="str">
        <f>TEXT(M9,"aaa")</f>
        <v>水</v>
      </c>
      <c r="O9" s="37">
        <f>M9+3</f>
        <v>46102</v>
      </c>
      <c r="P9" s="38" t="str">
        <f>TEXT(O9,"aaa")</f>
        <v>土</v>
      </c>
      <c r="V9" s="7"/>
    </row>
    <row r="10" spans="1:259" s="8" customFormat="1" ht="40.5" customHeight="1">
      <c r="A10" s="35" t="s">
        <v>30</v>
      </c>
      <c r="B10" s="36" t="s">
        <v>38</v>
      </c>
      <c r="C10" s="37">
        <f>E10</f>
        <v>46099</v>
      </c>
      <c r="D10" s="36" t="str">
        <f>TEXT(C10,"aaa")</f>
        <v>水</v>
      </c>
      <c r="E10" s="37">
        <f t="shared" si="0"/>
        <v>46099</v>
      </c>
      <c r="F10" s="36" t="str">
        <f>TEXT(E10,"aaa")</f>
        <v>水</v>
      </c>
      <c r="G10" s="37">
        <f>K10-1</f>
        <v>46100</v>
      </c>
      <c r="H10" s="36" t="str">
        <f>TEXT(G10,"aaa")</f>
        <v>木</v>
      </c>
      <c r="I10" s="37">
        <f>M10</f>
        <v>46101</v>
      </c>
      <c r="J10" s="36" t="str">
        <f>TEXT(I10,"aaa")</f>
        <v>金</v>
      </c>
      <c r="K10" s="37">
        <f>M10</f>
        <v>46101</v>
      </c>
      <c r="L10" s="36" t="str">
        <f>TEXT(K10,"aaa")</f>
        <v>金</v>
      </c>
      <c r="M10" s="37">
        <v>46101</v>
      </c>
      <c r="N10" s="36" t="str">
        <f>TEXT(M10,"aaa")</f>
        <v>金</v>
      </c>
      <c r="O10" s="37">
        <f>M10+2</f>
        <v>46103</v>
      </c>
      <c r="P10" s="38" t="str">
        <f>TEXT(O10,"aaa")</f>
        <v>日</v>
      </c>
      <c r="Q10" s="9"/>
      <c r="V10" s="7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</row>
    <row r="11" spans="1:259" s="1" customFormat="1" ht="40.5" customHeight="1">
      <c r="A11" s="35" t="s">
        <v>40</v>
      </c>
      <c r="B11" s="36" t="s">
        <v>39</v>
      </c>
      <c r="C11" s="46">
        <f>E11</f>
        <v>46100</v>
      </c>
      <c r="D11" s="47" t="str">
        <f>TEXT(C11,"aaa")</f>
        <v>木</v>
      </c>
      <c r="E11" s="46">
        <f>M11-5</f>
        <v>46100</v>
      </c>
      <c r="F11" s="47" t="str">
        <f>TEXT(E11,"aaa")</f>
        <v>木</v>
      </c>
      <c r="G11" s="37">
        <f>K11-1</f>
        <v>46104</v>
      </c>
      <c r="H11" s="36" t="str">
        <f>TEXT(G11,"aaa")</f>
        <v>月</v>
      </c>
      <c r="I11" s="37">
        <f>M11</f>
        <v>46105</v>
      </c>
      <c r="J11" s="36" t="str">
        <f>TEXT(I11,"aaa")</f>
        <v>火</v>
      </c>
      <c r="K11" s="37">
        <f>M11</f>
        <v>46105</v>
      </c>
      <c r="L11" s="36" t="str">
        <f>TEXT(K11,"aaa")</f>
        <v>火</v>
      </c>
      <c r="M11" s="37">
        <v>46105</v>
      </c>
      <c r="N11" s="36" t="str">
        <f>TEXT(M11,"aaa")</f>
        <v>火</v>
      </c>
      <c r="O11" s="37">
        <f>M11+2</f>
        <v>46107</v>
      </c>
      <c r="P11" s="38" t="str">
        <f>TEXT(O11,"aaa")</f>
        <v>木</v>
      </c>
      <c r="V11" s="7"/>
    </row>
    <row r="12" spans="1:259" s="1" customFormat="1" ht="40.5" customHeight="1">
      <c r="A12" s="35" t="s">
        <v>32</v>
      </c>
      <c r="B12" s="36" t="s">
        <v>34</v>
      </c>
      <c r="C12" s="37">
        <f>E12</f>
        <v>46104</v>
      </c>
      <c r="D12" s="36" t="str">
        <f>TEXT(C12,"aaa")</f>
        <v>月</v>
      </c>
      <c r="E12" s="37">
        <f t="shared" ref="E12:E13" si="1">M12-2</f>
        <v>46104</v>
      </c>
      <c r="F12" s="36" t="str">
        <f>TEXT(E12,"aaa")</f>
        <v>月</v>
      </c>
      <c r="G12" s="37">
        <f>K12-1</f>
        <v>46105</v>
      </c>
      <c r="H12" s="36" t="str">
        <f>TEXT(G12,"aaa")</f>
        <v>火</v>
      </c>
      <c r="I12" s="37">
        <f>M12</f>
        <v>46106</v>
      </c>
      <c r="J12" s="36" t="str">
        <f>TEXT(I12,"aaa")</f>
        <v>水</v>
      </c>
      <c r="K12" s="37">
        <f>M12</f>
        <v>46106</v>
      </c>
      <c r="L12" s="36" t="str">
        <f>TEXT(K12,"aaa")</f>
        <v>水</v>
      </c>
      <c r="M12" s="37">
        <v>46106</v>
      </c>
      <c r="N12" s="36" t="str">
        <f>TEXT(M12,"aaa")</f>
        <v>水</v>
      </c>
      <c r="O12" s="37">
        <f>M12+3</f>
        <v>46109</v>
      </c>
      <c r="P12" s="38" t="str">
        <f>TEXT(O12,"aaa")</f>
        <v>土</v>
      </c>
      <c r="V12" s="2"/>
    </row>
    <row r="13" spans="1:259" s="1" customFormat="1" ht="40.5" customHeight="1">
      <c r="A13" s="35" t="s">
        <v>30</v>
      </c>
      <c r="B13" s="36" t="s">
        <v>36</v>
      </c>
      <c r="C13" s="37">
        <f>E13</f>
        <v>46106</v>
      </c>
      <c r="D13" s="36" t="str">
        <f>TEXT(C13,"aaa")</f>
        <v>水</v>
      </c>
      <c r="E13" s="37">
        <f t="shared" si="1"/>
        <v>46106</v>
      </c>
      <c r="F13" s="36" t="str">
        <f>TEXT(E13,"aaa")</f>
        <v>水</v>
      </c>
      <c r="G13" s="37">
        <f>K13-1</f>
        <v>46107</v>
      </c>
      <c r="H13" s="36" t="str">
        <f>TEXT(G13,"aaa")</f>
        <v>木</v>
      </c>
      <c r="I13" s="37">
        <f>M13</f>
        <v>46108</v>
      </c>
      <c r="J13" s="36" t="str">
        <f>TEXT(I13,"aaa")</f>
        <v>金</v>
      </c>
      <c r="K13" s="37">
        <f>M13</f>
        <v>46108</v>
      </c>
      <c r="L13" s="36" t="str">
        <f>TEXT(K13,"aaa")</f>
        <v>金</v>
      </c>
      <c r="M13" s="37">
        <v>46108</v>
      </c>
      <c r="N13" s="36" t="str">
        <f>TEXT(M13,"aaa")</f>
        <v>金</v>
      </c>
      <c r="O13" s="37">
        <f t="shared" ref="O13:O14" si="2">M13+2</f>
        <v>46110</v>
      </c>
      <c r="P13" s="38" t="str">
        <f>TEXT(O13,"aaa")</f>
        <v>日</v>
      </c>
      <c r="V13" s="2"/>
    </row>
    <row r="14" spans="1:259" s="1" customFormat="1" ht="40.5" customHeight="1">
      <c r="A14" s="86" t="s">
        <v>48</v>
      </c>
      <c r="B14" s="87"/>
      <c r="C14" s="88"/>
      <c r="D14" s="87"/>
      <c r="E14" s="88"/>
      <c r="F14" s="87"/>
      <c r="G14" s="88"/>
      <c r="H14" s="87"/>
      <c r="I14" s="88"/>
      <c r="J14" s="87"/>
      <c r="K14" s="88"/>
      <c r="L14" s="87"/>
      <c r="M14" s="88"/>
      <c r="N14" s="87"/>
      <c r="O14" s="88"/>
      <c r="P14" s="89"/>
      <c r="V14" s="2"/>
    </row>
    <row r="15" spans="1:259" s="8" customFormat="1" ht="40.5" customHeight="1">
      <c r="A15" s="35" t="s">
        <v>49</v>
      </c>
      <c r="B15" s="36" t="s">
        <v>35</v>
      </c>
      <c r="C15" s="37">
        <f>E15</f>
        <v>46111</v>
      </c>
      <c r="D15" s="36" t="str">
        <f>TEXT(C15,"aaa")</f>
        <v>月</v>
      </c>
      <c r="E15" s="37">
        <f t="shared" ref="E15:E16" si="3">M15-2</f>
        <v>46111</v>
      </c>
      <c r="F15" s="36" t="str">
        <f>TEXT(E15,"aaa")</f>
        <v>月</v>
      </c>
      <c r="G15" s="37">
        <f>K15-1</f>
        <v>46112</v>
      </c>
      <c r="H15" s="36" t="str">
        <f>TEXT(G15,"aaa")</f>
        <v>火</v>
      </c>
      <c r="I15" s="37">
        <f>M15</f>
        <v>46113</v>
      </c>
      <c r="J15" s="36" t="str">
        <f>TEXT(I15,"aaa")</f>
        <v>水</v>
      </c>
      <c r="K15" s="37">
        <f>M15</f>
        <v>46113</v>
      </c>
      <c r="L15" s="36" t="str">
        <f>TEXT(K15,"aaa")</f>
        <v>水</v>
      </c>
      <c r="M15" s="37">
        <v>46113</v>
      </c>
      <c r="N15" s="36" t="str">
        <f>TEXT(M15,"aaa")</f>
        <v>水</v>
      </c>
      <c r="O15" s="37">
        <f>M15+3</f>
        <v>46116</v>
      </c>
      <c r="P15" s="38" t="str">
        <f>TEXT(O15,"aaa")</f>
        <v>土</v>
      </c>
      <c r="Q15" s="9"/>
      <c r="V15" s="7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</row>
    <row r="16" spans="1:259" s="8" customFormat="1" ht="40.5" customHeight="1">
      <c r="A16" s="50" t="s">
        <v>31</v>
      </c>
      <c r="B16" s="51" t="s">
        <v>37</v>
      </c>
      <c r="C16" s="52">
        <f>E16</f>
        <v>46113</v>
      </c>
      <c r="D16" s="51" t="str">
        <f>TEXT(C16,"aaa")</f>
        <v>水</v>
      </c>
      <c r="E16" s="52">
        <f t="shared" si="3"/>
        <v>46113</v>
      </c>
      <c r="F16" s="51" t="str">
        <f>TEXT(E16,"aaa")</f>
        <v>水</v>
      </c>
      <c r="G16" s="52">
        <f>K16-1</f>
        <v>46114</v>
      </c>
      <c r="H16" s="51" t="str">
        <f>TEXT(G16,"aaa")</f>
        <v>木</v>
      </c>
      <c r="I16" s="52">
        <f>M16</f>
        <v>46115</v>
      </c>
      <c r="J16" s="51" t="str">
        <f>TEXT(I16,"aaa")</f>
        <v>金</v>
      </c>
      <c r="K16" s="52">
        <f>M16</f>
        <v>46115</v>
      </c>
      <c r="L16" s="51" t="str">
        <f>TEXT(K16,"aaa")</f>
        <v>金</v>
      </c>
      <c r="M16" s="52">
        <v>46115</v>
      </c>
      <c r="N16" s="51" t="str">
        <f>TEXT(M16,"aaa")</f>
        <v>金</v>
      </c>
      <c r="O16" s="52">
        <f t="shared" ref="O16:O17" si="4">M16+2</f>
        <v>46117</v>
      </c>
      <c r="P16" s="53" t="str">
        <f>TEXT(O16,"aaa")</f>
        <v>日</v>
      </c>
      <c r="Q16" s="9"/>
      <c r="V16" s="7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</row>
    <row r="17" spans="1:259" s="8" customFormat="1" ht="40.5" customHeight="1">
      <c r="A17" s="50" t="s">
        <v>45</v>
      </c>
      <c r="B17" s="51" t="s">
        <v>37</v>
      </c>
      <c r="C17" s="37">
        <f t="shared" ref="C17:C19" si="5">E17</f>
        <v>46115</v>
      </c>
      <c r="D17" s="36" t="str">
        <f t="shared" ref="D17:D19" si="6">TEXT(C17,"aaa")</f>
        <v>金</v>
      </c>
      <c r="E17" s="37">
        <f>M17-4</f>
        <v>46115</v>
      </c>
      <c r="F17" s="36" t="str">
        <f t="shared" ref="F17:F19" si="7">TEXT(E17,"aaa")</f>
        <v>金</v>
      </c>
      <c r="G17" s="37">
        <f t="shared" ref="G17:G19" si="8">K17-1</f>
        <v>46118</v>
      </c>
      <c r="H17" s="36" t="str">
        <f t="shared" ref="H17:H19" si="9">TEXT(G17,"aaa")</f>
        <v>月</v>
      </c>
      <c r="I17" s="37">
        <f t="shared" ref="I17:I19" si="10">M17</f>
        <v>46119</v>
      </c>
      <c r="J17" s="36" t="str">
        <f t="shared" ref="J17:J19" si="11">TEXT(I17,"aaa")</f>
        <v>火</v>
      </c>
      <c r="K17" s="37">
        <f t="shared" ref="K17:K19" si="12">M17</f>
        <v>46119</v>
      </c>
      <c r="L17" s="36" t="str">
        <f t="shared" ref="L17:L19" si="13">TEXT(K17,"aaa")</f>
        <v>火</v>
      </c>
      <c r="M17" s="37">
        <v>46119</v>
      </c>
      <c r="N17" s="36" t="str">
        <f t="shared" ref="N17:N19" si="14">TEXT(M17,"aaa")</f>
        <v>火</v>
      </c>
      <c r="O17" s="37">
        <f t="shared" si="4"/>
        <v>46121</v>
      </c>
      <c r="P17" s="38" t="str">
        <f t="shared" ref="P17:P19" si="15">TEXT(O17,"aaa")</f>
        <v>木</v>
      </c>
      <c r="Q17" s="9"/>
      <c r="V17" s="7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</row>
    <row r="18" spans="1:259" s="8" customFormat="1" ht="40.5" customHeight="1">
      <c r="A18" s="50" t="s">
        <v>32</v>
      </c>
      <c r="B18" s="51" t="s">
        <v>37</v>
      </c>
      <c r="C18" s="37">
        <f t="shared" si="5"/>
        <v>46118</v>
      </c>
      <c r="D18" s="36" t="str">
        <f t="shared" si="6"/>
        <v>月</v>
      </c>
      <c r="E18" s="37">
        <f t="shared" ref="E18:E19" si="16">M18-2</f>
        <v>46118</v>
      </c>
      <c r="F18" s="36" t="str">
        <f t="shared" si="7"/>
        <v>月</v>
      </c>
      <c r="G18" s="37">
        <f t="shared" si="8"/>
        <v>46119</v>
      </c>
      <c r="H18" s="36" t="str">
        <f t="shared" si="9"/>
        <v>火</v>
      </c>
      <c r="I18" s="37">
        <f t="shared" si="10"/>
        <v>46120</v>
      </c>
      <c r="J18" s="36" t="str">
        <f t="shared" si="11"/>
        <v>水</v>
      </c>
      <c r="K18" s="37">
        <f t="shared" si="12"/>
        <v>46120</v>
      </c>
      <c r="L18" s="36" t="str">
        <f t="shared" si="13"/>
        <v>水</v>
      </c>
      <c r="M18" s="37">
        <v>46120</v>
      </c>
      <c r="N18" s="36" t="str">
        <f t="shared" si="14"/>
        <v>水</v>
      </c>
      <c r="O18" s="37">
        <f t="shared" ref="O18" si="17">M18+3</f>
        <v>46123</v>
      </c>
      <c r="P18" s="38" t="str">
        <f t="shared" si="15"/>
        <v>土</v>
      </c>
      <c r="Q18" s="9"/>
      <c r="V18" s="7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</row>
    <row r="19" spans="1:259" s="8" customFormat="1" ht="40.5" customHeight="1">
      <c r="A19" s="50" t="s">
        <v>30</v>
      </c>
      <c r="B19" s="51" t="s">
        <v>41</v>
      </c>
      <c r="C19" s="52">
        <f t="shared" si="5"/>
        <v>46120</v>
      </c>
      <c r="D19" s="51" t="str">
        <f t="shared" si="6"/>
        <v>水</v>
      </c>
      <c r="E19" s="52">
        <f t="shared" si="16"/>
        <v>46120</v>
      </c>
      <c r="F19" s="51" t="str">
        <f t="shared" si="7"/>
        <v>水</v>
      </c>
      <c r="G19" s="52">
        <f t="shared" si="8"/>
        <v>46121</v>
      </c>
      <c r="H19" s="51" t="str">
        <f t="shared" si="9"/>
        <v>木</v>
      </c>
      <c r="I19" s="52">
        <f t="shared" si="10"/>
        <v>46122</v>
      </c>
      <c r="J19" s="51" t="str">
        <f t="shared" si="11"/>
        <v>金</v>
      </c>
      <c r="K19" s="52">
        <f t="shared" si="12"/>
        <v>46122</v>
      </c>
      <c r="L19" s="51" t="str">
        <f t="shared" si="13"/>
        <v>金</v>
      </c>
      <c r="M19" s="52">
        <v>46122</v>
      </c>
      <c r="N19" s="51" t="str">
        <f t="shared" si="14"/>
        <v>金</v>
      </c>
      <c r="O19" s="52">
        <f t="shared" ref="O19:O20" si="18">M19+2</f>
        <v>46124</v>
      </c>
      <c r="P19" s="53" t="str">
        <f t="shared" si="15"/>
        <v>日</v>
      </c>
      <c r="Q19" s="9"/>
      <c r="V19" s="7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</row>
    <row r="20" spans="1:259" s="8" customFormat="1" ht="40.5" customHeight="1">
      <c r="A20" s="50" t="s">
        <v>46</v>
      </c>
      <c r="B20" s="51" t="s">
        <v>41</v>
      </c>
      <c r="C20" s="37">
        <f t="shared" ref="C20:C23" si="19">E20</f>
        <v>46122</v>
      </c>
      <c r="D20" s="36" t="str">
        <f t="shared" ref="D20:D23" si="20">TEXT(C20,"aaa")</f>
        <v>金</v>
      </c>
      <c r="E20" s="37">
        <f t="shared" ref="E20" si="21">M20-4</f>
        <v>46122</v>
      </c>
      <c r="F20" s="36" t="str">
        <f t="shared" ref="F20:F23" si="22">TEXT(E20,"aaa")</f>
        <v>金</v>
      </c>
      <c r="G20" s="37">
        <f t="shared" ref="G20:G23" si="23">K20-1</f>
        <v>46125</v>
      </c>
      <c r="H20" s="36" t="str">
        <f t="shared" ref="H20:H23" si="24">TEXT(G20,"aaa")</f>
        <v>月</v>
      </c>
      <c r="I20" s="37">
        <f t="shared" ref="I20:I23" si="25">M20</f>
        <v>46126</v>
      </c>
      <c r="J20" s="36" t="str">
        <f t="shared" ref="J20:J23" si="26">TEXT(I20,"aaa")</f>
        <v>火</v>
      </c>
      <c r="K20" s="37">
        <f t="shared" ref="K20:K23" si="27">M20</f>
        <v>46126</v>
      </c>
      <c r="L20" s="36" t="str">
        <f t="shared" ref="L20:L23" si="28">TEXT(K20,"aaa")</f>
        <v>火</v>
      </c>
      <c r="M20" s="37">
        <v>46126</v>
      </c>
      <c r="N20" s="36" t="str">
        <f t="shared" ref="N20:N23" si="29">TEXT(M20,"aaa")</f>
        <v>火</v>
      </c>
      <c r="O20" s="37">
        <f t="shared" si="18"/>
        <v>46128</v>
      </c>
      <c r="P20" s="38" t="str">
        <f t="shared" ref="P20:P23" si="30">TEXT(O20,"aaa")</f>
        <v>木</v>
      </c>
      <c r="Q20" s="9"/>
      <c r="V20" s="7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</row>
    <row r="21" spans="1:259" s="8" customFormat="1" ht="40.5" customHeight="1">
      <c r="A21" s="50" t="s">
        <v>32</v>
      </c>
      <c r="B21" s="51" t="s">
        <v>41</v>
      </c>
      <c r="C21" s="37">
        <f t="shared" si="19"/>
        <v>46125</v>
      </c>
      <c r="D21" s="36" t="str">
        <f t="shared" si="20"/>
        <v>月</v>
      </c>
      <c r="E21" s="37">
        <f t="shared" ref="E21:E22" si="31">M21-2</f>
        <v>46125</v>
      </c>
      <c r="F21" s="36" t="str">
        <f t="shared" si="22"/>
        <v>月</v>
      </c>
      <c r="G21" s="37">
        <f t="shared" si="23"/>
        <v>46126</v>
      </c>
      <c r="H21" s="36" t="str">
        <f t="shared" si="24"/>
        <v>火</v>
      </c>
      <c r="I21" s="37">
        <f t="shared" si="25"/>
        <v>46127</v>
      </c>
      <c r="J21" s="36" t="str">
        <f t="shared" si="26"/>
        <v>水</v>
      </c>
      <c r="K21" s="37">
        <f t="shared" si="27"/>
        <v>46127</v>
      </c>
      <c r="L21" s="36" t="str">
        <f t="shared" si="28"/>
        <v>水</v>
      </c>
      <c r="M21" s="37">
        <v>46127</v>
      </c>
      <c r="N21" s="36" t="str">
        <f t="shared" si="29"/>
        <v>水</v>
      </c>
      <c r="O21" s="37">
        <f t="shared" ref="O21" si="32">M21+3</f>
        <v>46130</v>
      </c>
      <c r="P21" s="38" t="str">
        <f t="shared" si="30"/>
        <v>土</v>
      </c>
      <c r="Q21" s="9"/>
      <c r="V21" s="7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  <c r="IY21" s="1"/>
    </row>
    <row r="22" spans="1:259" s="8" customFormat="1" ht="40.5" customHeight="1">
      <c r="A22" s="50" t="s">
        <v>30</v>
      </c>
      <c r="B22" s="51" t="s">
        <v>42</v>
      </c>
      <c r="C22" s="52">
        <f t="shared" si="19"/>
        <v>46127</v>
      </c>
      <c r="D22" s="51" t="str">
        <f t="shared" si="20"/>
        <v>水</v>
      </c>
      <c r="E22" s="52">
        <f t="shared" si="31"/>
        <v>46127</v>
      </c>
      <c r="F22" s="51" t="str">
        <f t="shared" si="22"/>
        <v>水</v>
      </c>
      <c r="G22" s="52">
        <f t="shared" si="23"/>
        <v>46128</v>
      </c>
      <c r="H22" s="51" t="str">
        <f t="shared" si="24"/>
        <v>木</v>
      </c>
      <c r="I22" s="52">
        <f t="shared" si="25"/>
        <v>46129</v>
      </c>
      <c r="J22" s="51" t="str">
        <f t="shared" si="26"/>
        <v>金</v>
      </c>
      <c r="K22" s="52">
        <f t="shared" si="27"/>
        <v>46129</v>
      </c>
      <c r="L22" s="51" t="str">
        <f t="shared" si="28"/>
        <v>金</v>
      </c>
      <c r="M22" s="52">
        <v>46129</v>
      </c>
      <c r="N22" s="51" t="str">
        <f t="shared" si="29"/>
        <v>金</v>
      </c>
      <c r="O22" s="52">
        <f t="shared" ref="O22:O23" si="33">M22+2</f>
        <v>46131</v>
      </c>
      <c r="P22" s="53" t="str">
        <f t="shared" si="30"/>
        <v>日</v>
      </c>
      <c r="Q22" s="9"/>
      <c r="V22" s="7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</row>
    <row r="23" spans="1:259" s="1" customFormat="1" ht="40.5" customHeight="1">
      <c r="A23" s="50" t="s">
        <v>45</v>
      </c>
      <c r="B23" s="51" t="s">
        <v>42</v>
      </c>
      <c r="C23" s="37">
        <f t="shared" si="19"/>
        <v>46129</v>
      </c>
      <c r="D23" s="36" t="str">
        <f t="shared" si="20"/>
        <v>金</v>
      </c>
      <c r="E23" s="37">
        <f t="shared" ref="E23" si="34">M23-4</f>
        <v>46129</v>
      </c>
      <c r="F23" s="36" t="str">
        <f t="shared" si="22"/>
        <v>金</v>
      </c>
      <c r="G23" s="37">
        <f t="shared" si="23"/>
        <v>46132</v>
      </c>
      <c r="H23" s="36" t="str">
        <f t="shared" si="24"/>
        <v>月</v>
      </c>
      <c r="I23" s="37">
        <f t="shared" si="25"/>
        <v>46133</v>
      </c>
      <c r="J23" s="36" t="str">
        <f t="shared" si="26"/>
        <v>火</v>
      </c>
      <c r="K23" s="37">
        <f t="shared" si="27"/>
        <v>46133</v>
      </c>
      <c r="L23" s="36" t="str">
        <f t="shared" si="28"/>
        <v>火</v>
      </c>
      <c r="M23" s="37">
        <v>46133</v>
      </c>
      <c r="N23" s="36" t="str">
        <f t="shared" si="29"/>
        <v>火</v>
      </c>
      <c r="O23" s="37">
        <f t="shared" si="33"/>
        <v>46135</v>
      </c>
      <c r="P23" s="38" t="str">
        <f t="shared" si="30"/>
        <v>木</v>
      </c>
      <c r="V23" s="7"/>
    </row>
    <row r="24" spans="1:259" s="1" customFormat="1" ht="40.5" customHeight="1">
      <c r="A24" s="50" t="s">
        <v>32</v>
      </c>
      <c r="B24" s="51" t="s">
        <v>42</v>
      </c>
      <c r="C24" s="37">
        <f t="shared" ref="C24:C27" si="35">E24</f>
        <v>46132</v>
      </c>
      <c r="D24" s="36" t="str">
        <f t="shared" ref="D24:D27" si="36">TEXT(C24,"aaa")</f>
        <v>月</v>
      </c>
      <c r="E24" s="37">
        <f t="shared" ref="E24:E25" si="37">M24-2</f>
        <v>46132</v>
      </c>
      <c r="F24" s="36" t="str">
        <f t="shared" ref="F24:F27" si="38">TEXT(E24,"aaa")</f>
        <v>月</v>
      </c>
      <c r="G24" s="37">
        <f t="shared" ref="G24:G27" si="39">K24-1</f>
        <v>46133</v>
      </c>
      <c r="H24" s="36" t="str">
        <f t="shared" ref="H24:H27" si="40">TEXT(G24,"aaa")</f>
        <v>火</v>
      </c>
      <c r="I24" s="37">
        <f t="shared" ref="I24:I27" si="41">M24</f>
        <v>46134</v>
      </c>
      <c r="J24" s="36" t="str">
        <f t="shared" ref="J24:J27" si="42">TEXT(I24,"aaa")</f>
        <v>水</v>
      </c>
      <c r="K24" s="37">
        <f t="shared" ref="K24:K27" si="43">M24</f>
        <v>46134</v>
      </c>
      <c r="L24" s="36" t="str">
        <f t="shared" ref="L24:L27" si="44">TEXT(K24,"aaa")</f>
        <v>水</v>
      </c>
      <c r="M24" s="37">
        <v>46134</v>
      </c>
      <c r="N24" s="36" t="str">
        <f t="shared" ref="N24:N27" si="45">TEXT(M24,"aaa")</f>
        <v>水</v>
      </c>
      <c r="O24" s="37">
        <f t="shared" ref="O24" si="46">M24+3</f>
        <v>46137</v>
      </c>
      <c r="P24" s="38" t="str">
        <f t="shared" ref="P24:P27" si="47">TEXT(O24,"aaa")</f>
        <v>土</v>
      </c>
      <c r="Q24" s="43"/>
      <c r="V24" s="2"/>
    </row>
    <row r="25" spans="1:259" s="1" customFormat="1" ht="40.5" customHeight="1">
      <c r="A25" s="50" t="s">
        <v>30</v>
      </c>
      <c r="B25" s="51" t="s">
        <v>43</v>
      </c>
      <c r="C25" s="52">
        <f t="shared" si="35"/>
        <v>46134</v>
      </c>
      <c r="D25" s="51" t="str">
        <f t="shared" si="36"/>
        <v>水</v>
      </c>
      <c r="E25" s="52">
        <f t="shared" si="37"/>
        <v>46134</v>
      </c>
      <c r="F25" s="51" t="str">
        <f t="shared" si="38"/>
        <v>水</v>
      </c>
      <c r="G25" s="52">
        <f t="shared" si="39"/>
        <v>46135</v>
      </c>
      <c r="H25" s="51" t="str">
        <f t="shared" si="40"/>
        <v>木</v>
      </c>
      <c r="I25" s="52">
        <f t="shared" si="41"/>
        <v>46136</v>
      </c>
      <c r="J25" s="51" t="str">
        <f t="shared" si="42"/>
        <v>金</v>
      </c>
      <c r="K25" s="52">
        <f t="shared" si="43"/>
        <v>46136</v>
      </c>
      <c r="L25" s="51" t="str">
        <f t="shared" si="44"/>
        <v>金</v>
      </c>
      <c r="M25" s="52">
        <v>46136</v>
      </c>
      <c r="N25" s="51" t="str">
        <f t="shared" si="45"/>
        <v>金</v>
      </c>
      <c r="O25" s="52">
        <f t="shared" ref="O25:O26" si="48">M25+2</f>
        <v>46138</v>
      </c>
      <c r="P25" s="53" t="str">
        <f t="shared" si="47"/>
        <v>日</v>
      </c>
      <c r="Q25" s="43"/>
      <c r="V25" s="2"/>
    </row>
    <row r="26" spans="1:259" s="1" customFormat="1" ht="40.5" customHeight="1">
      <c r="A26" s="50" t="s">
        <v>46</v>
      </c>
      <c r="B26" s="51" t="s">
        <v>43</v>
      </c>
      <c r="C26" s="37">
        <f t="shared" si="35"/>
        <v>46136</v>
      </c>
      <c r="D26" s="36" t="str">
        <f t="shared" si="36"/>
        <v>金</v>
      </c>
      <c r="E26" s="37">
        <f t="shared" ref="E26" si="49">M26-4</f>
        <v>46136</v>
      </c>
      <c r="F26" s="36" t="str">
        <f t="shared" si="38"/>
        <v>金</v>
      </c>
      <c r="G26" s="37">
        <f t="shared" si="39"/>
        <v>46139</v>
      </c>
      <c r="H26" s="36" t="str">
        <f t="shared" si="40"/>
        <v>月</v>
      </c>
      <c r="I26" s="37">
        <f t="shared" si="41"/>
        <v>46140</v>
      </c>
      <c r="J26" s="36" t="str">
        <f t="shared" si="42"/>
        <v>火</v>
      </c>
      <c r="K26" s="37">
        <f t="shared" si="43"/>
        <v>46140</v>
      </c>
      <c r="L26" s="36" t="str">
        <f t="shared" si="44"/>
        <v>火</v>
      </c>
      <c r="M26" s="37">
        <v>46140</v>
      </c>
      <c r="N26" s="36" t="str">
        <f t="shared" si="45"/>
        <v>火</v>
      </c>
      <c r="O26" s="37">
        <f t="shared" si="48"/>
        <v>46142</v>
      </c>
      <c r="P26" s="38" t="str">
        <f t="shared" si="47"/>
        <v>木</v>
      </c>
      <c r="Q26" s="43"/>
      <c r="V26" s="2"/>
    </row>
    <row r="27" spans="1:259" s="1" customFormat="1" ht="40.5" customHeight="1">
      <c r="A27" s="50" t="s">
        <v>32</v>
      </c>
      <c r="B27" s="51" t="s">
        <v>43</v>
      </c>
      <c r="C27" s="37">
        <f t="shared" si="35"/>
        <v>46139</v>
      </c>
      <c r="D27" s="36" t="str">
        <f t="shared" si="36"/>
        <v>月</v>
      </c>
      <c r="E27" s="37">
        <f t="shared" ref="E27" si="50">M27-2</f>
        <v>46139</v>
      </c>
      <c r="F27" s="36" t="str">
        <f t="shared" si="38"/>
        <v>月</v>
      </c>
      <c r="G27" s="37">
        <f t="shared" si="39"/>
        <v>46140</v>
      </c>
      <c r="H27" s="36" t="str">
        <f t="shared" si="40"/>
        <v>火</v>
      </c>
      <c r="I27" s="37">
        <f t="shared" si="41"/>
        <v>46141</v>
      </c>
      <c r="J27" s="36" t="str">
        <f t="shared" si="42"/>
        <v>水</v>
      </c>
      <c r="K27" s="37">
        <f t="shared" si="43"/>
        <v>46141</v>
      </c>
      <c r="L27" s="36" t="str">
        <f t="shared" si="44"/>
        <v>水</v>
      </c>
      <c r="M27" s="37">
        <v>46141</v>
      </c>
      <c r="N27" s="36" t="str">
        <f t="shared" si="45"/>
        <v>水</v>
      </c>
      <c r="O27" s="37">
        <f t="shared" ref="O27" si="51">M27+3</f>
        <v>46144</v>
      </c>
      <c r="P27" s="38" t="str">
        <f t="shared" si="47"/>
        <v>土</v>
      </c>
      <c r="Q27" s="43"/>
      <c r="V27" s="2"/>
    </row>
    <row r="28" spans="1:259" s="1" customFormat="1" ht="40.5" customHeight="1">
      <c r="A28" s="39" t="s">
        <v>47</v>
      </c>
      <c r="B28" s="40" t="s">
        <v>44</v>
      </c>
      <c r="C28" s="54">
        <f t="shared" ref="C28" si="52">E28</f>
        <v>46140</v>
      </c>
      <c r="D28" s="55" t="str">
        <f t="shared" ref="D28" si="53">TEXT(C28,"aaa")</f>
        <v>火</v>
      </c>
      <c r="E28" s="54">
        <f>M28-3</f>
        <v>46140</v>
      </c>
      <c r="F28" s="55" t="str">
        <f t="shared" ref="F28" si="54">TEXT(E28,"aaa")</f>
        <v>火</v>
      </c>
      <c r="G28" s="41">
        <f t="shared" ref="G28" si="55">K28-1</f>
        <v>46142</v>
      </c>
      <c r="H28" s="40" t="str">
        <f t="shared" ref="H28" si="56">TEXT(G28,"aaa")</f>
        <v>木</v>
      </c>
      <c r="I28" s="41">
        <f t="shared" ref="I28" si="57">M28</f>
        <v>46143</v>
      </c>
      <c r="J28" s="40" t="str">
        <f t="shared" ref="J28" si="58">TEXT(I28,"aaa")</f>
        <v>金</v>
      </c>
      <c r="K28" s="41">
        <f t="shared" ref="K28" si="59">M28</f>
        <v>46143</v>
      </c>
      <c r="L28" s="40" t="str">
        <f t="shared" ref="L28" si="60">TEXT(K28,"aaa")</f>
        <v>金</v>
      </c>
      <c r="M28" s="41">
        <v>46143</v>
      </c>
      <c r="N28" s="40" t="str">
        <f t="shared" ref="N28" si="61">TEXT(M28,"aaa")</f>
        <v>金</v>
      </c>
      <c r="O28" s="41">
        <f t="shared" ref="O28" si="62">M28+2</f>
        <v>46145</v>
      </c>
      <c r="P28" s="42" t="str">
        <f t="shared" ref="P28" si="63">TEXT(O28,"aaa")</f>
        <v>日</v>
      </c>
      <c r="Q28" s="43"/>
      <c r="V28" s="2"/>
    </row>
    <row r="29" spans="1:259" s="1" customFormat="1" ht="40.5" customHeight="1">
      <c r="Q29" s="43"/>
      <c r="V29" s="2"/>
    </row>
    <row r="30" spans="1:259" s="1" customFormat="1" ht="40.5" customHeight="1">
      <c r="Q30" s="43"/>
      <c r="V30" s="2"/>
    </row>
    <row r="31" spans="1:259" s="1" customFormat="1" ht="40.5" customHeight="1">
      <c r="Q31" s="43"/>
      <c r="V31" s="2"/>
    </row>
    <row r="32" spans="1:259" s="1" customFormat="1" ht="40.5" customHeight="1">
      <c r="Q32" s="43"/>
      <c r="V32" s="2"/>
    </row>
    <row r="33" spans="1:16" ht="40.5" customHeight="1"/>
    <row r="34" spans="1:16" ht="39.75" customHeight="1"/>
    <row r="35" spans="1:16" ht="35.25" customHeight="1">
      <c r="C35" s="44"/>
      <c r="D35" s="45"/>
      <c r="E35" s="44"/>
      <c r="F35" s="45"/>
      <c r="G35" s="44"/>
      <c r="H35" s="45"/>
      <c r="I35" s="44"/>
      <c r="J35" s="45"/>
      <c r="K35" s="44"/>
      <c r="L35" s="45"/>
      <c r="M35" s="44"/>
      <c r="N35" s="45"/>
      <c r="O35" s="44"/>
      <c r="P35" s="45"/>
    </row>
    <row r="36" spans="1:16" ht="36" thickBot="1">
      <c r="A36" s="32" t="s">
        <v>2</v>
      </c>
      <c r="B36" s="33" t="s">
        <v>1</v>
      </c>
      <c r="C36" s="48"/>
      <c r="D36" s="48"/>
      <c r="E36" s="48"/>
      <c r="F36" s="49"/>
      <c r="G36" s="33" t="s">
        <v>0</v>
      </c>
      <c r="H36" s="48"/>
      <c r="I36" s="48"/>
      <c r="J36" s="48"/>
      <c r="K36" s="48"/>
      <c r="L36" s="48"/>
      <c r="M36" s="48"/>
      <c r="N36" s="48"/>
      <c r="O36" s="48"/>
      <c r="P36" s="49"/>
    </row>
    <row r="37" spans="1:16" ht="39" customHeight="1" thickTop="1">
      <c r="A37" s="71" t="s">
        <v>26</v>
      </c>
      <c r="B37" s="59" t="s">
        <v>15</v>
      </c>
      <c r="C37" s="60"/>
      <c r="D37" s="60"/>
      <c r="E37" s="60"/>
      <c r="F37" s="61"/>
      <c r="G37" s="22" t="s">
        <v>16</v>
      </c>
      <c r="H37" s="23"/>
      <c r="I37" s="23"/>
      <c r="J37" s="23"/>
      <c r="K37" s="24"/>
      <c r="L37" s="25"/>
      <c r="M37" s="25"/>
      <c r="N37" s="25"/>
      <c r="O37" s="25"/>
      <c r="P37" s="26" t="s">
        <v>21</v>
      </c>
    </row>
    <row r="38" spans="1:16" ht="28.5">
      <c r="A38" s="57"/>
      <c r="B38" s="62"/>
      <c r="C38" s="63"/>
      <c r="D38" s="63"/>
      <c r="E38" s="63"/>
      <c r="F38" s="64"/>
      <c r="G38" s="21" t="s">
        <v>17</v>
      </c>
      <c r="H38" s="6"/>
      <c r="I38" s="6"/>
      <c r="J38" s="6"/>
      <c r="K38" s="5"/>
      <c r="L38" s="4"/>
      <c r="M38" s="4"/>
      <c r="N38" s="4"/>
      <c r="O38" s="4"/>
      <c r="P38" s="3"/>
    </row>
    <row r="39" spans="1:16" ht="36" customHeight="1">
      <c r="A39" s="56" t="s">
        <v>27</v>
      </c>
      <c r="B39" s="65" t="s">
        <v>18</v>
      </c>
      <c r="C39" s="66"/>
      <c r="D39" s="66"/>
      <c r="E39" s="66"/>
      <c r="F39" s="67"/>
      <c r="G39" s="22" t="s">
        <v>19</v>
      </c>
      <c r="H39" s="23"/>
      <c r="I39" s="23"/>
      <c r="J39" s="23"/>
      <c r="K39" s="24"/>
      <c r="L39" s="25"/>
      <c r="M39" s="25"/>
      <c r="N39" s="25"/>
      <c r="O39" s="25"/>
      <c r="P39" s="26" t="s">
        <v>22</v>
      </c>
    </row>
    <row r="40" spans="1:16" ht="39.75" customHeight="1">
      <c r="A40" s="57"/>
      <c r="B40" s="62"/>
      <c r="C40" s="63"/>
      <c r="D40" s="63"/>
      <c r="E40" s="63"/>
      <c r="F40" s="64"/>
      <c r="G40" s="21" t="s">
        <v>20</v>
      </c>
      <c r="H40" s="6"/>
      <c r="I40" s="6"/>
      <c r="J40" s="6"/>
      <c r="K40" s="5"/>
      <c r="L40" s="4"/>
      <c r="M40" s="4"/>
      <c r="N40" s="4"/>
      <c r="O40" s="4"/>
      <c r="P40" s="3"/>
    </row>
  </sheetData>
  <mergeCells count="29">
    <mergeCell ref="O5:P7"/>
    <mergeCell ref="Q1:U1"/>
    <mergeCell ref="R6:S6"/>
    <mergeCell ref="A2:E2"/>
    <mergeCell ref="O3:P3"/>
    <mergeCell ref="A4:A8"/>
    <mergeCell ref="B4:B8"/>
    <mergeCell ref="O4:P4"/>
    <mergeCell ref="R8:S8"/>
    <mergeCell ref="G8:H8"/>
    <mergeCell ref="K8:L8"/>
    <mergeCell ref="O8:P8"/>
    <mergeCell ref="R4:S4"/>
    <mergeCell ref="C4:F4"/>
    <mergeCell ref="R5:S5"/>
    <mergeCell ref="M5:N7"/>
    <mergeCell ref="G4:J4"/>
    <mergeCell ref="K4:N4"/>
    <mergeCell ref="C5:D7"/>
    <mergeCell ref="A37:A38"/>
    <mergeCell ref="M8:N8"/>
    <mergeCell ref="K5:L7"/>
    <mergeCell ref="A39:A40"/>
    <mergeCell ref="E5:F7"/>
    <mergeCell ref="B37:F38"/>
    <mergeCell ref="B39:F40"/>
    <mergeCell ref="I8:J8"/>
    <mergeCell ref="G5:H7"/>
    <mergeCell ref="I5:J7"/>
  </mergeCells>
  <phoneticPr fontId="1"/>
  <pageMargins left="0.9055118110236221" right="0.51181102362204722" top="0.55118110236220474" bottom="0.55118110236220474" header="0.31496062992125984" footer="0.31496062992125984"/>
  <pageSetup paperSize="9" scale="35" fitToHeight="0" orientation="landscape" r:id="rId1"/>
  <rowBreaks count="2" manualBreakCount="2">
    <brk id="40" max="20" man="1"/>
    <brk id="42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上海</vt:lpstr>
      <vt:lpstr>上海!Print_Area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2026-03-16T04:41:43Z</cp:lastPrinted>
  <dcterms:created xsi:type="dcterms:W3CDTF">2016-08-19T05:01:43Z</dcterms:created>
  <dcterms:modified xsi:type="dcterms:W3CDTF">2026-03-16T04:43:25Z</dcterms:modified>
</cp:coreProperties>
</file>