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3A3DE4D-237D-4BB9-BFC7-8FBEE970E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G17" i="1"/>
  <c r="H17" i="1" s="1"/>
  <c r="J17" i="1"/>
  <c r="K17" i="1"/>
  <c r="L17" i="1" s="1"/>
  <c r="E18" i="1"/>
  <c r="C18" i="1" s="1"/>
  <c r="D18" i="1" s="1"/>
  <c r="G18" i="1"/>
  <c r="H18" i="1" s="1"/>
  <c r="J18" i="1"/>
  <c r="K18" i="1"/>
  <c r="L18" i="1" s="1"/>
  <c r="E21" i="1"/>
  <c r="C21" i="1" s="1"/>
  <c r="D21" i="1" s="1"/>
  <c r="G21" i="1"/>
  <c r="H21" i="1" s="1"/>
  <c r="J21" i="1"/>
  <c r="K21" i="1"/>
  <c r="L21" i="1" s="1"/>
  <c r="E22" i="1"/>
  <c r="F22" i="1" s="1"/>
  <c r="G22" i="1"/>
  <c r="H22" i="1" s="1"/>
  <c r="J22" i="1"/>
  <c r="K22" i="1"/>
  <c r="L22" i="1" s="1"/>
  <c r="E23" i="1"/>
  <c r="C23" i="1" s="1"/>
  <c r="D23" i="1" s="1"/>
  <c r="G23" i="1"/>
  <c r="H23" i="1" s="1"/>
  <c r="J23" i="1"/>
  <c r="K23" i="1"/>
  <c r="L23" i="1" s="1"/>
  <c r="E24" i="1"/>
  <c r="C24" i="1" s="1"/>
  <c r="D24" i="1" s="1"/>
  <c r="G24" i="1"/>
  <c r="H24" i="1"/>
  <c r="J24" i="1"/>
  <c r="K24" i="1"/>
  <c r="L24" i="1" s="1"/>
  <c r="E25" i="1"/>
  <c r="C25" i="1" s="1"/>
  <c r="D25" i="1" s="1"/>
  <c r="G25" i="1"/>
  <c r="H25" i="1" s="1"/>
  <c r="J25" i="1"/>
  <c r="K25" i="1"/>
  <c r="L25" i="1" s="1"/>
  <c r="K16" i="1"/>
  <c r="L16" i="1" s="1"/>
  <c r="J16" i="1"/>
  <c r="G16" i="1"/>
  <c r="H16" i="1" s="1"/>
  <c r="E16" i="1"/>
  <c r="C16" i="1" s="1"/>
  <c r="D16" i="1" s="1"/>
  <c r="K15" i="1"/>
  <c r="L15" i="1" s="1"/>
  <c r="J15" i="1"/>
  <c r="G15" i="1"/>
  <c r="H15" i="1" s="1"/>
  <c r="E15" i="1"/>
  <c r="C15" i="1" s="1"/>
  <c r="D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C11" i="1" s="1"/>
  <c r="D11" i="1" s="1"/>
  <c r="K10" i="1"/>
  <c r="L10" i="1" s="1"/>
  <c r="J10" i="1"/>
  <c r="G10" i="1"/>
  <c r="H10" i="1" s="1"/>
  <c r="E10" i="1"/>
  <c r="F10" i="1" s="1"/>
  <c r="K20" i="1"/>
  <c r="L20" i="1" s="1"/>
  <c r="J20" i="1"/>
  <c r="G20" i="1"/>
  <c r="H20" i="1" s="1"/>
  <c r="E20" i="1"/>
  <c r="F20" i="1" s="1"/>
  <c r="E19" i="1"/>
  <c r="C19" i="1" s="1"/>
  <c r="D19" i="1" s="1"/>
  <c r="G19" i="1"/>
  <c r="H19" i="1" s="1"/>
  <c r="J19" i="1"/>
  <c r="K19" i="1"/>
  <c r="L19" i="1" s="1"/>
  <c r="C22" i="1" l="1"/>
  <c r="D22" i="1" s="1"/>
  <c r="F24" i="1"/>
  <c r="F18" i="1"/>
  <c r="F25" i="1"/>
  <c r="F23" i="1"/>
  <c r="F17" i="1"/>
  <c r="F21" i="1"/>
  <c r="C20" i="1"/>
  <c r="D20" i="1" s="1"/>
  <c r="F16" i="1"/>
  <c r="C13" i="1"/>
  <c r="D13" i="1" s="1"/>
  <c r="C10" i="1"/>
  <c r="D10" i="1" s="1"/>
  <c r="F11" i="1"/>
  <c r="C12" i="1"/>
  <c r="D12" i="1" s="1"/>
  <c r="F15" i="1"/>
  <c r="F19" i="1"/>
</calcChain>
</file>

<file path=xl/sharedStrings.xml><?xml version="1.0" encoding="utf-8"?>
<sst xmlns="http://schemas.openxmlformats.org/spreadsheetml/2006/main" count="69" uniqueCount="67">
  <si>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</si>
  <si>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</si>
  <si>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</si>
  <si>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</si>
  <si>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</si>
  <si>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</si>
  <si>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</si>
  <si>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</si>
  <si>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</si>
  <si>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</si>
  <si>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</si>
  <si>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</si>
  <si>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</si>
  <si>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</si>
  <si>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</si>
  <si>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</si>
  <si>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</si>
  <si>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</si>
  <si>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</si>
  <si>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</si>
  <si>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</si>
  <si>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</si>
  <si>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</si>
  <si>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</si>
  <si>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</si>
  <si>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</si>
  <si>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</si>
  <si>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</si>
  <si>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</si>
  <si>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</si>
  <si>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</si>
  <si>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</si>
  <si>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</si>
  <si>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</si>
  <si>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</si>
  <si>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ACX DIAMOND</t>
    <phoneticPr fontId="3"/>
  </si>
  <si>
    <t>WAN HAI 331</t>
    <phoneticPr fontId="3"/>
  </si>
  <si>
    <t>021S</t>
    <phoneticPr fontId="3"/>
  </si>
  <si>
    <t>ACX CRYSTAL</t>
    <phoneticPr fontId="3"/>
  </si>
  <si>
    <t>324S</t>
    <phoneticPr fontId="3"/>
  </si>
  <si>
    <t xml:space="preserve">014S </t>
    <phoneticPr fontId="3"/>
  </si>
  <si>
    <t>★BRIGHT SAKURA</t>
    <phoneticPr fontId="3"/>
  </si>
  <si>
    <t>WAN HAI 357</t>
    <phoneticPr fontId="3"/>
  </si>
  <si>
    <t>S034</t>
    <phoneticPr fontId="3"/>
  </si>
  <si>
    <t>(株)宇徳ホームページ： https://www.utoc.co.jp/business/logistics/warehouse/tfc/index.html</t>
    <phoneticPr fontId="3"/>
  </si>
  <si>
    <t>356S</t>
    <phoneticPr fontId="3"/>
  </si>
  <si>
    <t>WAN HAI 308</t>
  </si>
  <si>
    <t>S056</t>
  </si>
  <si>
    <t>※WAN HAI 308</t>
    <phoneticPr fontId="3"/>
  </si>
  <si>
    <t>WAN HAI 356</t>
  </si>
  <si>
    <t>S039</t>
  </si>
  <si>
    <t>※WAN HAI 356</t>
    <phoneticPr fontId="3"/>
  </si>
  <si>
    <t>INTERASIA TRANSFORM</t>
  </si>
  <si>
    <t>S020</t>
  </si>
  <si>
    <t>WAN HAI 331</t>
  </si>
  <si>
    <t>002S</t>
  </si>
  <si>
    <t>S057</t>
  </si>
  <si>
    <t>ACX CRYSTAL</t>
  </si>
  <si>
    <t>325S</t>
  </si>
  <si>
    <t>S040</t>
  </si>
  <si>
    <t>BRIGHT SAKURA</t>
  </si>
  <si>
    <t>015S</t>
  </si>
  <si>
    <t>WAN HAI 357</t>
  </si>
  <si>
    <t>S034</t>
  </si>
  <si>
    <t>ACX DIAMOND</t>
  </si>
  <si>
    <t>357S</t>
  </si>
  <si>
    <t>S021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</si>
</sst>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6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15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6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178" fontId="25" fillId="0" borderId="15" xfId="1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178" fontId="25" fillId="0" borderId="14" xfId="1" applyNumberFormat="1" applyFont="1" applyFill="1" applyBorder="1" applyAlignment="1">
      <alignment horizontal="left" vertical="center"/>
    </xf>
    <xf numFmtId="178" fontId="25" fillId="0" borderId="17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178" fontId="26" fillId="0" borderId="18" xfId="1" applyNumberFormat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left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</cellXfs>
  <cellStyles count="115">
    <cellStyle name="date_style" xfId="99" xr:uid="{DE8E5B76-702D-4A07-B2C4-D032DF983CB1}"/>
    <cellStyle name="EXCLセル結合" xfId="8" xr:uid="{00000000-0005-0000-0000-000000000000}"/>
    <cellStyle name="Normal" xfId="97" xr:uid="{00000000-0005-0000-0000-000001000000}"/>
    <cellStyle name="Normal 2" xfId="9" xr:uid="{00000000-0005-0000-0000-000002000000}"/>
    <cellStyle name="Normal_1" xfId="103" xr:uid="{C11787BF-9439-4457-90F6-887FFFDA6922}"/>
    <cellStyle name="パーセント 2" xfId="10" xr:uid="{00000000-0005-0000-0000-000003000000}"/>
    <cellStyle name="パーセント 3" xfId="11" xr:uid="{00000000-0005-0000-0000-000004000000}"/>
    <cellStyle name="パーセント 4" xfId="12" xr:uid="{00000000-0005-0000-0000-000005000000}"/>
    <cellStyle name="ハイパーリンク 2" xfId="13" xr:uid="{00000000-0005-0000-0000-000006000000}"/>
    <cellStyle name="ハイパーリンク 3" xfId="14" xr:uid="{00000000-0005-0000-0000-000007000000}"/>
    <cellStyle name="標準" xfId="0" builtinId="0"/>
    <cellStyle name="標準 10" xfId="15" xr:uid="{00000000-0005-0000-0000-000009000000}"/>
    <cellStyle name="標準 10 2 2 3 2 2" xfId="107" xr:uid="{A3CF7771-7074-497F-AA2F-02B902EAEC5A}"/>
    <cellStyle name="標準 10 2 3" xfId="102" xr:uid="{DAFE1651-03CA-4E56-96AA-A590D1791E53}"/>
    <cellStyle name="標準 10 2 3 2 2 2" xfId="101" xr:uid="{6A2A33B1-3ED0-406B-ABFD-B3E746600FE1}"/>
    <cellStyle name="標準 11" xfId="16" xr:uid="{00000000-0005-0000-0000-00000A000000}"/>
    <cellStyle name="標準 11 2" xfId="17" xr:uid="{00000000-0005-0000-0000-00000B000000}"/>
    <cellStyle name="標準 12" xfId="18" xr:uid="{00000000-0005-0000-0000-00000C000000}"/>
    <cellStyle name="標準 12 2" xfId="19" xr:uid="{00000000-0005-0000-0000-00000D000000}"/>
    <cellStyle name="標準 12_Book2" xfId="20" xr:uid="{00000000-0005-0000-0000-00000E000000}"/>
    <cellStyle name="標準 13" xfId="21" xr:uid="{00000000-0005-0000-0000-00000F000000}"/>
    <cellStyle name="標準 14" xfId="96" xr:uid="{00000000-0005-0000-0000-000010000000}"/>
    <cellStyle name="標準 15" xfId="98" xr:uid="{BAA4082A-A525-4F6D-B3B1-A1161AD7717F}"/>
    <cellStyle name="標準 16" xfId="109" xr:uid="{B2F9B3AE-7C82-41AE-A483-82F6E9FCD754}"/>
    <cellStyle name="標準 17" xfId="113" xr:uid="{56735A56-1DB3-4BAE-9268-0AEC4937E801}"/>
    <cellStyle name="標準 18" xfId="114" xr:uid="{BAA8CB2F-4E89-467B-BCC4-EC5E3598A6CB}"/>
    <cellStyle name="標準 18 2" xfId="106" xr:uid="{5DC93798-F399-46EB-9E34-F758B79EC4E9}"/>
    <cellStyle name="標準 2" xfId="1" xr:uid="{00000000-0005-0000-0000-000011000000}"/>
    <cellStyle name="標準 2 2" xfId="22" xr:uid="{00000000-0005-0000-0000-000012000000}"/>
    <cellStyle name="標準 2 2 2" xfId="23" xr:uid="{00000000-0005-0000-0000-000013000000}"/>
    <cellStyle name="標準 2 2 3" xfId="24" xr:uid="{00000000-0005-0000-0000-000014000000}"/>
    <cellStyle name="標準 2 2 3 2" xfId="25" xr:uid="{00000000-0005-0000-0000-000015000000}"/>
    <cellStyle name="標準 2 2 3 2 2" xfId="26" xr:uid="{00000000-0005-0000-0000-000016000000}"/>
    <cellStyle name="標準 2 2 3 3" xfId="27" xr:uid="{00000000-0005-0000-0000-000017000000}"/>
    <cellStyle name="標準 2 2 3 4" xfId="28" xr:uid="{00000000-0005-0000-0000-000018000000}"/>
    <cellStyle name="標準 2 2 3 4 2" xfId="29" xr:uid="{00000000-0005-0000-0000-000019000000}"/>
    <cellStyle name="標準 2 2 3_新EUR 入力用" xfId="30" xr:uid="{00000000-0005-0000-0000-00001A000000}"/>
    <cellStyle name="標準 2 2 4" xfId="31" xr:uid="{00000000-0005-0000-0000-00001B000000}"/>
    <cellStyle name="標準 2 2_新EUR 入力用" xfId="32" xr:uid="{00000000-0005-0000-0000-00001C000000}"/>
    <cellStyle name="標準 2 3" xfId="100" xr:uid="{7B4FC2D3-91A2-449E-B8D8-5F2E9C967132}"/>
    <cellStyle name="標準 2 4" xfId="110" xr:uid="{2B956B55-8365-4AE4-A177-3499D71F5DD9}"/>
    <cellStyle name="標準 2 5" xfId="111" xr:uid="{69E58E84-F841-4CE5-B364-1D8E638A8BA7}"/>
    <cellStyle name="標準 2 6" xfId="112" xr:uid="{BCBECFC3-1C6D-428F-A86F-003F65EF9A1C}"/>
    <cellStyle name="標準 2_アジア（中国）向けスケジュール0514" xfId="33" xr:uid="{00000000-0005-0000-0000-00001D000000}"/>
    <cellStyle name="標準 3" xfId="34" xr:uid="{00000000-0005-0000-0000-00001E000000}"/>
    <cellStyle name="標準 3 13 2" xfId="104" xr:uid="{651964F7-FBF4-464B-8A05-64C039BD128A}"/>
    <cellStyle name="標準 3 2" xfId="35" xr:uid="{00000000-0005-0000-0000-00001F000000}"/>
    <cellStyle name="標準 3 2 2" xfId="36" xr:uid="{00000000-0005-0000-0000-000020000000}"/>
    <cellStyle name="標準 3 2 9" xfId="105" xr:uid="{6E5E2847-248B-437E-BD1E-90C156976791}"/>
    <cellStyle name="標準 3 3" xfId="37" xr:uid="{00000000-0005-0000-0000-000021000000}"/>
    <cellStyle name="標準 3 3 2" xfId="38" xr:uid="{00000000-0005-0000-0000-000022000000}"/>
    <cellStyle name="標準 3 3 2 2" xfId="39" xr:uid="{00000000-0005-0000-0000-000023000000}"/>
    <cellStyle name="標準 3 3 3_Book2" xfId="40" xr:uid="{00000000-0005-0000-0000-000024000000}"/>
    <cellStyle name="標準 3 4" xfId="41" xr:uid="{00000000-0005-0000-0000-000025000000}"/>
    <cellStyle name="標準 3 5" xfId="42" xr:uid="{00000000-0005-0000-0000-000026000000}"/>
    <cellStyle name="標準 3 5 2" xfId="43" xr:uid="{00000000-0005-0000-0000-000027000000}"/>
    <cellStyle name="標準 3_SCHE(関西） 入力用" xfId="44" xr:uid="{00000000-0005-0000-0000-000028000000}"/>
    <cellStyle name="標準 34 2" xfId="108" xr:uid="{93930674-B439-4BA3-8669-B7DA321349BA}"/>
    <cellStyle name="標準 4" xfId="45" xr:uid="{00000000-0005-0000-0000-000029000000}"/>
    <cellStyle name="標準 4 2" xfId="46" xr:uid="{00000000-0005-0000-0000-00002A000000}"/>
    <cellStyle name="標準 4 3" xfId="47" xr:uid="{00000000-0005-0000-0000-00002B000000}"/>
    <cellStyle name="標準 4 4" xfId="48" xr:uid="{00000000-0005-0000-0000-00002C000000}"/>
    <cellStyle name="標準 4 5" xfId="49" xr:uid="{00000000-0005-0000-0000-00002D000000}"/>
    <cellStyle name="標準 4 5 10" xfId="50" xr:uid="{00000000-0005-0000-0000-00002E000000}"/>
    <cellStyle name="標準 4 5 11" xfId="51" xr:uid="{00000000-0005-0000-0000-00002F000000}"/>
    <cellStyle name="標準 4 5 12" xfId="52" xr:uid="{00000000-0005-0000-0000-000030000000}"/>
    <cellStyle name="標準 4 5 13" xfId="53" xr:uid="{00000000-0005-0000-0000-000031000000}"/>
    <cellStyle name="標準 4 5 14" xfId="54" xr:uid="{00000000-0005-0000-0000-000032000000}"/>
    <cellStyle name="標準 4 5 14 2" xfId="55" xr:uid="{00000000-0005-0000-0000-000033000000}"/>
    <cellStyle name="標準 4 5 14 3" xfId="56" xr:uid="{00000000-0005-0000-0000-000034000000}"/>
    <cellStyle name="標準 4 5 14 3 2" xfId="57" xr:uid="{00000000-0005-0000-0000-000035000000}"/>
    <cellStyle name="標準 4 5 14 3_新EUR 入力用" xfId="58" xr:uid="{00000000-0005-0000-0000-000036000000}"/>
    <cellStyle name="標準 4 5 14 4" xfId="59" xr:uid="{00000000-0005-0000-0000-000037000000}"/>
    <cellStyle name="標準 4 5 14 4 2" xfId="60" xr:uid="{00000000-0005-0000-0000-000038000000}"/>
    <cellStyle name="標準 4 5 14 4 3" xfId="61" xr:uid="{00000000-0005-0000-0000-000039000000}"/>
    <cellStyle name="標準 4 5 14 4 3 2" xfId="62" xr:uid="{00000000-0005-0000-0000-00003A000000}"/>
    <cellStyle name="標準 4 5 14 4 3 2 2" xfId="63" xr:uid="{00000000-0005-0000-0000-00003B000000}"/>
    <cellStyle name="標準 4 5 14 4 3 2 2 2" xfId="64" xr:uid="{00000000-0005-0000-0000-00003C000000}"/>
    <cellStyle name="標準 4 5 14 4 3 2 2 3" xfId="65" xr:uid="{00000000-0005-0000-0000-00003D000000}"/>
    <cellStyle name="標準 4 5 14 4 3 2 2 4" xfId="66" xr:uid="{00000000-0005-0000-0000-00003E000000}"/>
    <cellStyle name="標準 4 5 14 4 3 2 2 5" xfId="67" xr:uid="{00000000-0005-0000-0000-00003F000000}"/>
    <cellStyle name="標準 4 5 14 4 3 2 2 6" xfId="68" xr:uid="{00000000-0005-0000-0000-000040000000}"/>
    <cellStyle name="標準 4 5 14 4 3 2 2_新EUR 入力用" xfId="69" xr:uid="{00000000-0005-0000-0000-000041000000}"/>
    <cellStyle name="標準 4 5 14 4 3 2_新EUR 入力用" xfId="70" xr:uid="{00000000-0005-0000-0000-000042000000}"/>
    <cellStyle name="標準 4 5 14 4 3_新EUR 入力用" xfId="71" xr:uid="{00000000-0005-0000-0000-000043000000}"/>
    <cellStyle name="標準 4 5 14 4_新EUR 入力用" xfId="72" xr:uid="{00000000-0005-0000-0000-000044000000}"/>
    <cellStyle name="標準 4 5 14_新EUR 入力用" xfId="73" xr:uid="{00000000-0005-0000-0000-000045000000}"/>
    <cellStyle name="標準 4 5 2" xfId="74" xr:uid="{00000000-0005-0000-0000-000046000000}"/>
    <cellStyle name="標準 4 5 3" xfId="75" xr:uid="{00000000-0005-0000-0000-000047000000}"/>
    <cellStyle name="標準 4 5 4" xfId="76" xr:uid="{00000000-0005-0000-0000-000048000000}"/>
    <cellStyle name="標準 4 5 5" xfId="77" xr:uid="{00000000-0005-0000-0000-000049000000}"/>
    <cellStyle name="標準 4 5 6" xfId="78" xr:uid="{00000000-0005-0000-0000-00004A000000}"/>
    <cellStyle name="標準 4 5 7" xfId="79" xr:uid="{00000000-0005-0000-0000-00004B000000}"/>
    <cellStyle name="標準 4 5 8" xfId="80" xr:uid="{00000000-0005-0000-0000-00004C000000}"/>
    <cellStyle name="標準 4 5 9" xfId="81" xr:uid="{00000000-0005-0000-0000-00004D000000}"/>
    <cellStyle name="標準 4 5_新EUR 入力用" xfId="82" xr:uid="{00000000-0005-0000-0000-00004E000000}"/>
    <cellStyle name="標準 4 6" xfId="83" xr:uid="{00000000-0005-0000-0000-00004F000000}"/>
    <cellStyle name="標準 4_新EUR 入力用" xfId="84" xr:uid="{00000000-0005-0000-0000-000050000000}"/>
    <cellStyle name="標準 5" xfId="85" xr:uid="{00000000-0005-0000-0000-000051000000}"/>
    <cellStyle name="標準 6" xfId="86" xr:uid="{00000000-0005-0000-0000-000052000000}"/>
    <cellStyle name="標準 7" xfId="87" xr:uid="{00000000-0005-0000-0000-000053000000}"/>
    <cellStyle name="標準 7 2" xfId="88" xr:uid="{00000000-0005-0000-0000-000054000000}"/>
    <cellStyle name="標準 7_新EUR 入力用" xfId="89" xr:uid="{00000000-0005-0000-0000-000055000000}"/>
    <cellStyle name="標準 8" xfId="90" xr:uid="{00000000-0005-0000-0000-000056000000}"/>
    <cellStyle name="標準 8 2" xfId="91" xr:uid="{00000000-0005-0000-0000-000057000000}"/>
    <cellStyle name="標準 8 2 2" xfId="92" xr:uid="{00000000-0005-0000-0000-000058000000}"/>
    <cellStyle name="標準 8 3" xfId="93" xr:uid="{00000000-0005-0000-0000-000059000000}"/>
    <cellStyle name="標準 9" xfId="94" xr:uid="{00000000-0005-0000-0000-00005A000000}"/>
    <cellStyle name="標準 9 2" xfId="95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HMMREQ~1" xfId="7" xr:uid="{00000000-0005-0000-0000-00006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16</xdr:col>
      <xdr:colOff>1168204</xdr:colOff>
      <xdr:row>3</xdr:row>
      <xdr:rowOff>168465</xdr:rowOff>
    </xdr:from>
    <xdr:to>
      <xdr:col>18</xdr:col>
      <xdr:colOff>2971801</xdr:colOff>
      <xdr:row>14</xdr:row>
      <xdr:rowOff>338137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80704" y="2492565"/>
          <a:ext cx="5423097" cy="4951222"/>
        </a:xfrm>
        <a:prstGeom prst="rect">
          <a:avLst/>
        </a:prstGeom>
      </xdr:spPr>
    </xdr:pic>
    <xdr:clientData/>
  </xdr:twoCellAnchor>
  <xdr:twoCellAnchor editAs="absolute">
    <xdr:from>
      <xdr:col>15</xdr:col>
      <xdr:colOff>358478</xdr:colOff>
      <xdr:row>16</xdr:row>
      <xdr:rowOff>128592</xdr:rowOff>
    </xdr:from>
    <xdr:to>
      <xdr:col>18</xdr:col>
      <xdr:colOff>3448049</xdr:colOff>
      <xdr:row>37</xdr:row>
      <xdr:rowOff>533400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13628" y="8148642"/>
          <a:ext cx="8366421" cy="1038700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890589</xdr:colOff>
      <xdr:row>3</xdr:row>
      <xdr:rowOff>209550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31039" y="25336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557215</xdr:colOff>
      <xdr:row>9</xdr:row>
      <xdr:rowOff>57150</xdr:rowOff>
    </xdr:from>
    <xdr:to>
      <xdr:col>16</xdr:col>
      <xdr:colOff>209550</xdr:colOff>
      <xdr:row>15</xdr:row>
      <xdr:rowOff>419100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8349915" y="4876800"/>
          <a:ext cx="5672135" cy="3105150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topLeftCell="A31" zoomScale="50" zoomScaleNormal="50" zoomScaleSheetLayoutView="50" workbookViewId="0">
      <selection activeCell="B19" sqref="B19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15</v>
      </c>
      <c r="N1" s="101"/>
      <c r="O1" s="101"/>
      <c r="P1" s="101"/>
      <c r="Q1" s="101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102">
        <v>46084</v>
      </c>
      <c r="Q3" s="102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103" t="s">
        <v>3</v>
      </c>
      <c r="B5" s="96" t="s">
        <v>4</v>
      </c>
      <c r="C5" s="96" t="s">
        <v>5</v>
      </c>
      <c r="D5" s="96"/>
      <c r="E5" s="96"/>
      <c r="F5" s="96"/>
      <c r="G5" s="95" t="s">
        <v>23</v>
      </c>
      <c r="H5" s="95"/>
      <c r="I5" s="95" t="s">
        <v>22</v>
      </c>
      <c r="J5" s="95"/>
      <c r="K5" s="95" t="s">
        <v>6</v>
      </c>
      <c r="L5" s="108"/>
    </row>
    <row r="6" spans="1:20" s="16" customFormat="1" ht="37.5" customHeight="1" x14ac:dyDescent="0.15">
      <c r="A6" s="104"/>
      <c r="B6" s="106"/>
      <c r="C6" s="94" t="s">
        <v>7</v>
      </c>
      <c r="D6" s="94"/>
      <c r="E6" s="94" t="s">
        <v>24</v>
      </c>
      <c r="F6" s="94"/>
      <c r="G6" s="94" t="s">
        <v>8</v>
      </c>
      <c r="H6" s="94"/>
      <c r="I6" s="94" t="s">
        <v>8</v>
      </c>
      <c r="J6" s="94"/>
      <c r="K6" s="91" t="s">
        <v>9</v>
      </c>
      <c r="L6" s="92"/>
    </row>
    <row r="7" spans="1:20" s="16" customFormat="1" ht="12" customHeight="1" x14ac:dyDescent="0.15">
      <c r="A7" s="104"/>
      <c r="B7" s="106"/>
      <c r="C7" s="94"/>
      <c r="D7" s="94"/>
      <c r="E7" s="94"/>
      <c r="F7" s="94"/>
      <c r="G7" s="94"/>
      <c r="H7" s="94"/>
      <c r="I7" s="94"/>
      <c r="J7" s="94"/>
      <c r="K7" s="91"/>
      <c r="L7" s="92"/>
    </row>
    <row r="8" spans="1:20" s="16" customFormat="1" ht="37.5" hidden="1" customHeight="1" x14ac:dyDescent="0.15">
      <c r="A8" s="104"/>
      <c r="B8" s="106"/>
      <c r="C8" s="94"/>
      <c r="D8" s="94"/>
      <c r="E8" s="94"/>
      <c r="F8" s="94"/>
      <c r="G8" s="94"/>
      <c r="H8" s="94"/>
      <c r="I8" s="94"/>
      <c r="J8" s="94"/>
      <c r="K8" s="91"/>
      <c r="L8" s="92"/>
    </row>
    <row r="9" spans="1:20" s="16" customFormat="1" ht="37.5" customHeight="1" x14ac:dyDescent="0.15">
      <c r="A9" s="105"/>
      <c r="B9" s="107"/>
      <c r="C9" s="58"/>
      <c r="D9" s="58"/>
      <c r="E9" s="93"/>
      <c r="F9" s="93"/>
      <c r="G9" s="93"/>
      <c r="H9" s="93"/>
      <c r="I9" s="109" t="s">
        <v>10</v>
      </c>
      <c r="J9" s="109"/>
      <c r="K9" s="93" t="s">
        <v>34</v>
      </c>
      <c r="L9" s="110"/>
    </row>
    <row r="10" spans="1:20" s="16" customFormat="1" ht="36" customHeight="1" x14ac:dyDescent="0.15">
      <c r="A10" s="63" t="s">
        <v>36</v>
      </c>
      <c r="B10" s="59" t="s">
        <v>37</v>
      </c>
      <c r="C10" s="59">
        <f t="shared" ref="C10:C16" si="0">E10</f>
        <v>46086</v>
      </c>
      <c r="D10" s="60" t="str">
        <f t="shared" ref="D10:D16" si="1">TEXT(C10,"aaa")</f>
        <v>木</v>
      </c>
      <c r="E10" s="59">
        <f t="shared" ref="E10" si="2">I10-4</f>
        <v>46086</v>
      </c>
      <c r="F10" s="60" t="str">
        <f t="shared" ref="F10:F16" si="3">TEXT(E10,"aaa")</f>
        <v>木</v>
      </c>
      <c r="G10" s="59">
        <f t="shared" ref="G10" si="4">I10-1</f>
        <v>46089</v>
      </c>
      <c r="H10" s="60" t="str">
        <f t="shared" ref="H10:H16" si="5">TEXT(G10,"aaa")</f>
        <v>日</v>
      </c>
      <c r="I10" s="59">
        <v>46090</v>
      </c>
      <c r="J10" s="60" t="str">
        <f t="shared" ref="J10:J16" si="6">TEXT(I10,"aaa")</f>
        <v>月</v>
      </c>
      <c r="K10" s="59">
        <f>I10+18</f>
        <v>46108</v>
      </c>
      <c r="L10" s="61" t="str">
        <f t="shared" ref="L10:L16" si="7">TEXT(K10,"aaa")</f>
        <v>金</v>
      </c>
    </row>
    <row r="11" spans="1:20" s="16" customFormat="1" ht="36" customHeight="1" x14ac:dyDescent="0.15">
      <c r="A11" s="64" t="s">
        <v>48</v>
      </c>
      <c r="B11" s="52" t="s">
        <v>47</v>
      </c>
      <c r="C11" s="52">
        <f t="shared" si="0"/>
        <v>46090</v>
      </c>
      <c r="D11" s="53" t="str">
        <f t="shared" si="1"/>
        <v>月</v>
      </c>
      <c r="E11" s="52">
        <f>I11-2</f>
        <v>46090</v>
      </c>
      <c r="F11" s="53" t="str">
        <f t="shared" si="3"/>
        <v>月</v>
      </c>
      <c r="G11" s="52">
        <f>I11</f>
        <v>46092</v>
      </c>
      <c r="H11" s="53" t="str">
        <f t="shared" si="5"/>
        <v>水</v>
      </c>
      <c r="I11" s="52">
        <v>46092</v>
      </c>
      <c r="J11" s="53" t="str">
        <f t="shared" si="6"/>
        <v>水</v>
      </c>
      <c r="K11" s="52">
        <f>I11+21</f>
        <v>46113</v>
      </c>
      <c r="L11" s="54" t="str">
        <f t="shared" si="7"/>
        <v>水</v>
      </c>
    </row>
    <row r="12" spans="1:20" s="16" customFormat="1" ht="36" customHeight="1" x14ac:dyDescent="0.15">
      <c r="A12" s="64" t="s">
        <v>38</v>
      </c>
      <c r="B12" s="52" t="s">
        <v>39</v>
      </c>
      <c r="C12" s="52">
        <f t="shared" si="0"/>
        <v>46093</v>
      </c>
      <c r="D12" s="53" t="str">
        <f t="shared" si="1"/>
        <v>木</v>
      </c>
      <c r="E12" s="52">
        <f t="shared" ref="E12" si="8">I12-4</f>
        <v>46093</v>
      </c>
      <c r="F12" s="53" t="str">
        <f t="shared" si="3"/>
        <v>木</v>
      </c>
      <c r="G12" s="52">
        <f t="shared" ref="G12" si="9">I12-1</f>
        <v>46096</v>
      </c>
      <c r="H12" s="53" t="str">
        <f t="shared" si="5"/>
        <v>日</v>
      </c>
      <c r="I12" s="52">
        <v>46097</v>
      </c>
      <c r="J12" s="53" t="str">
        <f t="shared" si="6"/>
        <v>月</v>
      </c>
      <c r="K12" s="52">
        <f>I12+18</f>
        <v>46115</v>
      </c>
      <c r="L12" s="54" t="str">
        <f t="shared" si="7"/>
        <v>金</v>
      </c>
    </row>
    <row r="13" spans="1:20" s="16" customFormat="1" ht="36" customHeight="1" x14ac:dyDescent="0.15">
      <c r="A13" s="64" t="s">
        <v>51</v>
      </c>
      <c r="B13" s="52" t="s">
        <v>50</v>
      </c>
      <c r="C13" s="52">
        <f t="shared" si="0"/>
        <v>46097</v>
      </c>
      <c r="D13" s="53" t="str">
        <f t="shared" si="1"/>
        <v>月</v>
      </c>
      <c r="E13" s="52">
        <f>I13-2</f>
        <v>46097</v>
      </c>
      <c r="F13" s="53" t="str">
        <f t="shared" si="3"/>
        <v>月</v>
      </c>
      <c r="G13" s="52">
        <f>I13</f>
        <v>46099</v>
      </c>
      <c r="H13" s="53" t="str">
        <f t="shared" si="5"/>
        <v>水</v>
      </c>
      <c r="I13" s="52">
        <v>46099</v>
      </c>
      <c r="J13" s="53" t="str">
        <f t="shared" si="6"/>
        <v>水</v>
      </c>
      <c r="K13" s="52">
        <f>I13+21</f>
        <v>46120</v>
      </c>
      <c r="L13" s="54" t="str">
        <f t="shared" si="7"/>
        <v>水</v>
      </c>
    </row>
    <row r="14" spans="1:20" s="16" customFormat="1" ht="36" customHeight="1" x14ac:dyDescent="0.15">
      <c r="A14" s="64" t="s">
        <v>41</v>
      </c>
      <c r="B14" s="52" t="s">
        <v>40</v>
      </c>
      <c r="C14" s="77">
        <f t="shared" si="0"/>
        <v>46099</v>
      </c>
      <c r="D14" s="78" t="str">
        <f t="shared" si="1"/>
        <v>水</v>
      </c>
      <c r="E14" s="77">
        <f>I14-5</f>
        <v>46099</v>
      </c>
      <c r="F14" s="78" t="str">
        <f t="shared" si="3"/>
        <v>水</v>
      </c>
      <c r="G14" s="52">
        <f t="shared" ref="G14" si="10">I14-1</f>
        <v>46103</v>
      </c>
      <c r="H14" s="53" t="str">
        <f t="shared" si="5"/>
        <v>日</v>
      </c>
      <c r="I14" s="52">
        <v>46104</v>
      </c>
      <c r="J14" s="53" t="str">
        <f t="shared" si="6"/>
        <v>月</v>
      </c>
      <c r="K14" s="52">
        <f>I14+18</f>
        <v>46122</v>
      </c>
      <c r="L14" s="54" t="str">
        <f t="shared" si="7"/>
        <v>金</v>
      </c>
    </row>
    <row r="15" spans="1:20" s="16" customFormat="1" ht="36" customHeight="1" x14ac:dyDescent="0.15">
      <c r="A15" s="64" t="s">
        <v>42</v>
      </c>
      <c r="B15" s="52" t="s">
        <v>43</v>
      </c>
      <c r="C15" s="52">
        <f t="shared" si="0"/>
        <v>46104</v>
      </c>
      <c r="D15" s="53" t="str">
        <f t="shared" si="1"/>
        <v>月</v>
      </c>
      <c r="E15" s="52">
        <f>I15-2</f>
        <v>46104</v>
      </c>
      <c r="F15" s="53" t="str">
        <f t="shared" si="3"/>
        <v>月</v>
      </c>
      <c r="G15" s="52">
        <f>I15</f>
        <v>46106</v>
      </c>
      <c r="H15" s="53" t="str">
        <f t="shared" si="5"/>
        <v>水</v>
      </c>
      <c r="I15" s="52">
        <v>46106</v>
      </c>
      <c r="J15" s="53" t="str">
        <f t="shared" si="6"/>
        <v>水</v>
      </c>
      <c r="K15" s="52">
        <f>I15+21</f>
        <v>46127</v>
      </c>
      <c r="L15" s="54" t="str">
        <f t="shared" si="7"/>
        <v>水</v>
      </c>
    </row>
    <row r="16" spans="1:20" s="16" customFormat="1" ht="36" customHeight="1" x14ac:dyDescent="0.15">
      <c r="A16" s="64" t="s">
        <v>35</v>
      </c>
      <c r="B16" s="52" t="s">
        <v>45</v>
      </c>
      <c r="C16" s="52">
        <f t="shared" si="0"/>
        <v>46107</v>
      </c>
      <c r="D16" s="53" t="str">
        <f t="shared" si="1"/>
        <v>木</v>
      </c>
      <c r="E16" s="52">
        <f t="shared" ref="E16" si="11">I16-4</f>
        <v>46107</v>
      </c>
      <c r="F16" s="53" t="str">
        <f t="shared" si="3"/>
        <v>木</v>
      </c>
      <c r="G16" s="52">
        <f t="shared" ref="G16" si="12">I16-1</f>
        <v>46110</v>
      </c>
      <c r="H16" s="53" t="str">
        <f t="shared" si="5"/>
        <v>日</v>
      </c>
      <c r="I16" s="52">
        <v>46111</v>
      </c>
      <c r="J16" s="53" t="str">
        <f t="shared" si="6"/>
        <v>月</v>
      </c>
      <c r="K16" s="52">
        <f>I16+18</f>
        <v>46129</v>
      </c>
      <c r="L16" s="54" t="str">
        <f t="shared" si="7"/>
        <v>金</v>
      </c>
    </row>
    <row r="17" spans="1:12" s="16" customFormat="1" ht="36" customHeight="1" x14ac:dyDescent="0.15">
      <c r="A17" s="64" t="s">
        <v>52</v>
      </c>
      <c r="B17" s="52" t="s">
        <v>53</v>
      </c>
      <c r="C17" s="52">
        <f t="shared" ref="C17:C18" si="13">E17</f>
        <v>46111</v>
      </c>
      <c r="D17" s="53" t="str">
        <f t="shared" ref="D17:D18" si="14">TEXT(C17,"aaa")</f>
        <v>月</v>
      </c>
      <c r="E17" s="52">
        <f>I17-2</f>
        <v>46111</v>
      </c>
      <c r="F17" s="53" t="str">
        <f t="shared" ref="F17:F18" si="15">TEXT(E17,"aaa")</f>
        <v>月</v>
      </c>
      <c r="G17" s="52">
        <f>I17</f>
        <v>46113</v>
      </c>
      <c r="H17" s="53" t="str">
        <f t="shared" ref="H17:H18" si="16">TEXT(G17,"aaa")</f>
        <v>水</v>
      </c>
      <c r="I17" s="52">
        <v>46113</v>
      </c>
      <c r="J17" s="53" t="str">
        <f t="shared" ref="J17:J18" si="17">TEXT(I17,"aaa")</f>
        <v>水</v>
      </c>
      <c r="K17" s="52">
        <f>I17+21</f>
        <v>46134</v>
      </c>
      <c r="L17" s="54" t="str">
        <f t="shared" ref="L17:L18" si="18">TEXT(K17,"aaa")</f>
        <v>水</v>
      </c>
    </row>
    <row r="18" spans="1:12" s="16" customFormat="1" ht="36" customHeight="1" x14ac:dyDescent="0.15">
      <c r="A18" s="64" t="s">
        <v>54</v>
      </c>
      <c r="B18" s="52" t="s">
        <v>55</v>
      </c>
      <c r="C18" s="52">
        <f t="shared" si="13"/>
        <v>46114</v>
      </c>
      <c r="D18" s="53" t="str">
        <f t="shared" si="14"/>
        <v>木</v>
      </c>
      <c r="E18" s="52">
        <f t="shared" ref="E18" si="19">I18-4</f>
        <v>46114</v>
      </c>
      <c r="F18" s="53" t="str">
        <f t="shared" si="15"/>
        <v>木</v>
      </c>
      <c r="G18" s="52">
        <f t="shared" ref="G18" si="20">I18-1</f>
        <v>46117</v>
      </c>
      <c r="H18" s="53" t="str">
        <f t="shared" si="16"/>
        <v>日</v>
      </c>
      <c r="I18" s="52">
        <v>46118</v>
      </c>
      <c r="J18" s="53" t="str">
        <f t="shared" si="17"/>
        <v>月</v>
      </c>
      <c r="K18" s="52">
        <f>I18+18</f>
        <v>46136</v>
      </c>
      <c r="L18" s="54" t="str">
        <f t="shared" si="18"/>
        <v>金</v>
      </c>
    </row>
    <row r="19" spans="1:12" s="16" customFormat="1" ht="36" customHeight="1" x14ac:dyDescent="0.15">
      <c r="A19" s="64" t="s">
        <v>46</v>
      </c>
      <c r="B19" s="52" t="s">
        <v>56</v>
      </c>
      <c r="C19" s="52">
        <f t="shared" ref="C18:C20" si="21">E19</f>
        <v>46118</v>
      </c>
      <c r="D19" s="53" t="str">
        <f t="shared" ref="D18:D20" si="22">TEXT(C19,"aaa")</f>
        <v>月</v>
      </c>
      <c r="E19" s="52">
        <f>I19-2</f>
        <v>46118</v>
      </c>
      <c r="F19" s="53" t="str">
        <f t="shared" ref="F18:F20" si="23">TEXT(E19,"aaa")</f>
        <v>月</v>
      </c>
      <c r="G19" s="52">
        <f>I19</f>
        <v>46120</v>
      </c>
      <c r="H19" s="53" t="str">
        <f t="shared" ref="H18:H20" si="24">TEXT(G19,"aaa")</f>
        <v>水</v>
      </c>
      <c r="I19" s="52">
        <v>46120</v>
      </c>
      <c r="J19" s="53" t="str">
        <f t="shared" ref="J18:J20" si="25">TEXT(I19,"aaa")</f>
        <v>水</v>
      </c>
      <c r="K19" s="52">
        <f>I19+21</f>
        <v>46141</v>
      </c>
      <c r="L19" s="54" t="str">
        <f t="shared" ref="L18:L20" si="26">TEXT(K19,"aaa")</f>
        <v>水</v>
      </c>
    </row>
    <row r="20" spans="1:12" s="16" customFormat="1" ht="36" customHeight="1" x14ac:dyDescent="0.15">
      <c r="A20" s="64" t="s">
        <v>57</v>
      </c>
      <c r="B20" s="52" t="s">
        <v>58</v>
      </c>
      <c r="C20" s="52">
        <f t="shared" si="21"/>
        <v>46121</v>
      </c>
      <c r="D20" s="53" t="str">
        <f t="shared" si="22"/>
        <v>木</v>
      </c>
      <c r="E20" s="52">
        <f t="shared" ref="E20" si="27">I20-4</f>
        <v>46121</v>
      </c>
      <c r="F20" s="53" t="str">
        <f t="shared" si="23"/>
        <v>木</v>
      </c>
      <c r="G20" s="52">
        <f t="shared" ref="G20" si="28">I20-1</f>
        <v>46124</v>
      </c>
      <c r="H20" s="53" t="str">
        <f t="shared" si="24"/>
        <v>日</v>
      </c>
      <c r="I20" s="52">
        <v>46125</v>
      </c>
      <c r="J20" s="53" t="str">
        <f t="shared" si="25"/>
        <v>月</v>
      </c>
      <c r="K20" s="52">
        <f>I20+18</f>
        <v>46143</v>
      </c>
      <c r="L20" s="54" t="str">
        <f t="shared" si="26"/>
        <v>金</v>
      </c>
    </row>
    <row r="21" spans="1:12" s="16" customFormat="1" ht="36" customHeight="1" x14ac:dyDescent="0.15">
      <c r="A21" s="64" t="s">
        <v>49</v>
      </c>
      <c r="B21" s="52" t="s">
        <v>59</v>
      </c>
      <c r="C21" s="52">
        <f t="shared" ref="C21:C25" si="29">E21</f>
        <v>46125</v>
      </c>
      <c r="D21" s="53" t="str">
        <f t="shared" ref="D21:D25" si="30">TEXT(C21,"aaa")</f>
        <v>月</v>
      </c>
      <c r="E21" s="52">
        <f t="shared" ref="E21:E25" si="31">I21-2</f>
        <v>46125</v>
      </c>
      <c r="F21" s="53" t="str">
        <f t="shared" ref="F21:F25" si="32">TEXT(E21,"aaa")</f>
        <v>月</v>
      </c>
      <c r="G21" s="52">
        <f t="shared" ref="G21:G25" si="33">I21</f>
        <v>46127</v>
      </c>
      <c r="H21" s="53" t="str">
        <f t="shared" ref="H21:H25" si="34">TEXT(G21,"aaa")</f>
        <v>水</v>
      </c>
      <c r="I21" s="52">
        <v>46127</v>
      </c>
      <c r="J21" s="53" t="str">
        <f t="shared" ref="J21:J25" si="35">TEXT(I21,"aaa")</f>
        <v>水</v>
      </c>
      <c r="K21" s="52">
        <f t="shared" ref="K21:K25" si="36">I21+21</f>
        <v>46148</v>
      </c>
      <c r="L21" s="54" t="str">
        <f t="shared" ref="L21:L25" si="37">TEXT(K21,"aaa")</f>
        <v>水</v>
      </c>
    </row>
    <row r="22" spans="1:12" s="16" customFormat="1" ht="36" customHeight="1" x14ac:dyDescent="0.15">
      <c r="A22" s="64" t="s">
        <v>60</v>
      </c>
      <c r="B22" s="52" t="s">
        <v>61</v>
      </c>
      <c r="C22" s="52">
        <f t="shared" si="29"/>
        <v>46128</v>
      </c>
      <c r="D22" s="53" t="str">
        <f t="shared" si="30"/>
        <v>木</v>
      </c>
      <c r="E22" s="52">
        <f t="shared" ref="E22:E25" si="38">I22-4</f>
        <v>46128</v>
      </c>
      <c r="F22" s="53" t="str">
        <f t="shared" si="32"/>
        <v>木</v>
      </c>
      <c r="G22" s="52">
        <f t="shared" ref="G22:G25" si="39">I22-1</f>
        <v>46131</v>
      </c>
      <c r="H22" s="53" t="str">
        <f t="shared" si="34"/>
        <v>日</v>
      </c>
      <c r="I22" s="52">
        <v>46132</v>
      </c>
      <c r="J22" s="53" t="str">
        <f t="shared" si="35"/>
        <v>月</v>
      </c>
      <c r="K22" s="52">
        <f t="shared" ref="K22:K25" si="40">I22+18</f>
        <v>46150</v>
      </c>
      <c r="L22" s="54" t="str">
        <f t="shared" si="37"/>
        <v>金</v>
      </c>
    </row>
    <row r="23" spans="1:12" s="16" customFormat="1" ht="36" customHeight="1" x14ac:dyDescent="0.15">
      <c r="A23" s="64" t="s">
        <v>62</v>
      </c>
      <c r="B23" s="52" t="s">
        <v>63</v>
      </c>
      <c r="C23" s="52">
        <f t="shared" si="29"/>
        <v>46132</v>
      </c>
      <c r="D23" s="53" t="str">
        <f t="shared" si="30"/>
        <v>月</v>
      </c>
      <c r="E23" s="52">
        <f t="shared" ref="E23:E25" si="41">I23-2</f>
        <v>46132</v>
      </c>
      <c r="F23" s="53" t="str">
        <f t="shared" si="32"/>
        <v>月</v>
      </c>
      <c r="G23" s="52">
        <f t="shared" ref="G23:G25" si="42">I23</f>
        <v>46134</v>
      </c>
      <c r="H23" s="53" t="str">
        <f t="shared" si="34"/>
        <v>水</v>
      </c>
      <c r="I23" s="52">
        <v>46134</v>
      </c>
      <c r="J23" s="53" t="str">
        <f t="shared" si="35"/>
        <v>水</v>
      </c>
      <c r="K23" s="52">
        <f t="shared" ref="K23:K25" si="43">I23+21</f>
        <v>46155</v>
      </c>
      <c r="L23" s="54" t="str">
        <f t="shared" si="37"/>
        <v>水</v>
      </c>
    </row>
    <row r="24" spans="1:12" s="16" customFormat="1" ht="36" customHeight="1" x14ac:dyDescent="0.15">
      <c r="A24" s="64" t="s">
        <v>64</v>
      </c>
      <c r="B24" s="52" t="s">
        <v>65</v>
      </c>
      <c r="C24" s="52">
        <f t="shared" si="29"/>
        <v>46135</v>
      </c>
      <c r="D24" s="53" t="str">
        <f t="shared" si="30"/>
        <v>木</v>
      </c>
      <c r="E24" s="52">
        <f t="shared" ref="E24:E25" si="44">I24-4</f>
        <v>46135</v>
      </c>
      <c r="F24" s="53" t="str">
        <f t="shared" si="32"/>
        <v>木</v>
      </c>
      <c r="G24" s="52">
        <f t="shared" ref="G24:G25" si="45">I24-1</f>
        <v>46138</v>
      </c>
      <c r="H24" s="53" t="str">
        <f t="shared" si="34"/>
        <v>日</v>
      </c>
      <c r="I24" s="52">
        <v>46139</v>
      </c>
      <c r="J24" s="53" t="str">
        <f t="shared" si="35"/>
        <v>月</v>
      </c>
      <c r="K24" s="52">
        <f t="shared" ref="K24:K25" si="46">I24+18</f>
        <v>46157</v>
      </c>
      <c r="L24" s="54" t="str">
        <f t="shared" si="37"/>
        <v>金</v>
      </c>
    </row>
    <row r="25" spans="1:12" s="16" customFormat="1" ht="36" customHeight="1" x14ac:dyDescent="0.15">
      <c r="A25" s="65" t="s">
        <v>52</v>
      </c>
      <c r="B25" s="55" t="s">
        <v>66</v>
      </c>
      <c r="C25" s="55">
        <f t="shared" si="29"/>
        <v>46139</v>
      </c>
      <c r="D25" s="56" t="str">
        <f t="shared" si="30"/>
        <v>月</v>
      </c>
      <c r="E25" s="55">
        <f t="shared" ref="E25" si="47">I25-2</f>
        <v>46139</v>
      </c>
      <c r="F25" s="56" t="str">
        <f t="shared" si="32"/>
        <v>月</v>
      </c>
      <c r="G25" s="55">
        <f t="shared" ref="G25" si="48">I25</f>
        <v>46141</v>
      </c>
      <c r="H25" s="56" t="str">
        <f t="shared" si="34"/>
        <v>水</v>
      </c>
      <c r="I25" s="55">
        <v>46141</v>
      </c>
      <c r="J25" s="56" t="str">
        <f t="shared" si="35"/>
        <v>水</v>
      </c>
      <c r="K25" s="55">
        <f t="shared" ref="K25" si="49">I25+21</f>
        <v>46162</v>
      </c>
      <c r="L25" s="57" t="str">
        <f t="shared" si="37"/>
        <v>水</v>
      </c>
    </row>
    <row r="26" spans="1:12" s="16" customFormat="1" ht="36" customHeight="1" x14ac:dyDescent="0.15">
      <c r="A26" s="32"/>
      <c r="B26" s="33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2" s="16" customFormat="1" ht="36" customHeight="1" x14ac:dyDescent="0.15"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12" s="16" customFormat="1" ht="51" customHeight="1" x14ac:dyDescent="0.5">
      <c r="A28" s="62" t="s">
        <v>16</v>
      </c>
      <c r="B28" s="62"/>
      <c r="C28" s="30"/>
      <c r="D28" s="31"/>
      <c r="E28" s="30"/>
      <c r="F28" s="31"/>
      <c r="G28" s="30"/>
      <c r="H28" s="31"/>
      <c r="I28" s="30"/>
      <c r="J28" s="51"/>
      <c r="K28" s="30"/>
      <c r="L28" s="31"/>
    </row>
    <row r="29" spans="1:12" s="16" customFormat="1" ht="28.5" x14ac:dyDescent="0.25">
      <c r="A29" s="66" t="s">
        <v>29</v>
      </c>
      <c r="B29" s="67"/>
      <c r="C29" s="67"/>
      <c r="D29" s="67"/>
      <c r="E29" s="67"/>
      <c r="F29" s="18"/>
      <c r="G29" s="18"/>
      <c r="H29" s="5"/>
      <c r="I29" s="5"/>
      <c r="J29" s="5"/>
      <c r="K29" s="5"/>
      <c r="L29" s="5"/>
    </row>
    <row r="30" spans="1:12" s="16" customFormat="1" ht="28.5" x14ac:dyDescent="0.25">
      <c r="A30" s="68" t="s">
        <v>30</v>
      </c>
      <c r="B30" s="69"/>
      <c r="C30" s="18"/>
      <c r="D30" s="18"/>
      <c r="E30" s="67"/>
      <c r="F30" s="18"/>
      <c r="G30" s="18"/>
      <c r="H30" s="5"/>
      <c r="I30" s="5"/>
      <c r="J30" s="5"/>
      <c r="K30" s="5"/>
      <c r="L30" s="5"/>
    </row>
    <row r="31" spans="1:12" s="16" customFormat="1" ht="28.5" x14ac:dyDescent="0.25">
      <c r="A31" s="68" t="s">
        <v>31</v>
      </c>
      <c r="B31" s="69"/>
      <c r="C31" s="69"/>
      <c r="D31" s="69"/>
      <c r="E31" s="69"/>
      <c r="F31" s="18"/>
      <c r="G31" s="18"/>
      <c r="H31" s="18"/>
      <c r="I31" s="5"/>
      <c r="J31" s="5"/>
      <c r="K31" s="5"/>
      <c r="L31" s="5"/>
    </row>
    <row r="32" spans="1:12" s="16" customFormat="1" ht="51" customHeight="1" x14ac:dyDescent="0.5">
      <c r="A32" s="62"/>
      <c r="B32" s="62"/>
      <c r="C32" s="30"/>
      <c r="D32" s="31"/>
      <c r="E32" s="30"/>
      <c r="F32" s="31"/>
      <c r="G32" s="30"/>
      <c r="H32" s="31"/>
      <c r="I32" s="30"/>
      <c r="J32" s="51"/>
      <c r="K32" s="30"/>
      <c r="L32" s="31"/>
    </row>
    <row r="33" spans="1:21" s="16" customFormat="1" ht="39.950000000000003" customHeight="1" thickBot="1" x14ac:dyDescent="0.2">
      <c r="A33" s="17" t="s">
        <v>11</v>
      </c>
      <c r="B33" s="86" t="s">
        <v>12</v>
      </c>
      <c r="C33" s="87"/>
      <c r="D33" s="87"/>
      <c r="E33" s="87"/>
      <c r="F33" s="88"/>
      <c r="G33" s="28" t="s">
        <v>13</v>
      </c>
      <c r="H33" s="29"/>
      <c r="I33" s="29"/>
      <c r="J33" s="29"/>
      <c r="K33" s="29"/>
      <c r="L33" s="29"/>
      <c r="M33" s="44"/>
    </row>
    <row r="34" spans="1:21" s="16" customFormat="1" ht="39.950000000000003" customHeight="1" thickTop="1" x14ac:dyDescent="0.15">
      <c r="A34" s="89" t="s">
        <v>14</v>
      </c>
      <c r="B34" s="80" t="s">
        <v>18</v>
      </c>
      <c r="C34" s="81"/>
      <c r="D34" s="81"/>
      <c r="E34" s="81"/>
      <c r="F34" s="82"/>
      <c r="G34" s="34" t="s">
        <v>21</v>
      </c>
      <c r="H34" s="20"/>
      <c r="I34" s="21"/>
      <c r="J34" s="22"/>
      <c r="K34" s="48"/>
      <c r="L34" s="49"/>
      <c r="M34" s="50"/>
    </row>
    <row r="35" spans="1:21" s="16" customFormat="1" ht="39.950000000000003" customHeight="1" x14ac:dyDescent="0.15">
      <c r="A35" s="90"/>
      <c r="B35" s="83"/>
      <c r="C35" s="84"/>
      <c r="D35" s="84"/>
      <c r="E35" s="84"/>
      <c r="F35" s="85"/>
      <c r="G35" s="23" t="s">
        <v>20</v>
      </c>
      <c r="H35" s="24"/>
      <c r="I35" s="25"/>
      <c r="J35" s="26"/>
      <c r="K35" s="39"/>
      <c r="L35" s="40"/>
      <c r="M35" s="41"/>
    </row>
    <row r="36" spans="1:21" s="19" customFormat="1" ht="39.950000000000003" customHeight="1" x14ac:dyDescent="0.15">
      <c r="A36" s="97" t="s">
        <v>25</v>
      </c>
      <c r="B36" s="98" t="s">
        <v>26</v>
      </c>
      <c r="C36" s="99"/>
      <c r="D36" s="99"/>
      <c r="E36" s="99"/>
      <c r="F36" s="100"/>
      <c r="G36" s="45" t="s">
        <v>28</v>
      </c>
      <c r="H36" s="46"/>
      <c r="I36" s="47"/>
      <c r="J36" s="43"/>
      <c r="K36" s="42"/>
      <c r="L36" s="37"/>
      <c r="M36" s="38"/>
      <c r="N36" s="16"/>
      <c r="O36" s="16"/>
      <c r="P36" s="16"/>
      <c r="Q36" s="16"/>
      <c r="R36" s="16"/>
      <c r="S36" s="16"/>
    </row>
    <row r="37" spans="1:21" s="19" customFormat="1" ht="39.950000000000003" customHeight="1" x14ac:dyDescent="0.15">
      <c r="A37" s="90"/>
      <c r="B37" s="83"/>
      <c r="C37" s="84"/>
      <c r="D37" s="84"/>
      <c r="E37" s="84"/>
      <c r="F37" s="85"/>
      <c r="G37" s="23" t="s">
        <v>27</v>
      </c>
      <c r="H37" s="24"/>
      <c r="I37" s="25"/>
      <c r="J37" s="26"/>
      <c r="K37" s="39"/>
      <c r="L37" s="40"/>
      <c r="M37" s="41"/>
      <c r="N37" s="16"/>
      <c r="O37" s="16"/>
      <c r="P37" s="16"/>
      <c r="Q37" s="16"/>
      <c r="R37" s="16"/>
      <c r="S37" s="16"/>
    </row>
    <row r="38" spans="1:21" s="18" customFormat="1" ht="60" customHeight="1" x14ac:dyDescent="0.15">
      <c r="A38" s="70" t="s">
        <v>32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  <c r="L38" s="73"/>
      <c r="M38" s="73"/>
      <c r="N38" s="75"/>
      <c r="O38" s="76"/>
      <c r="P38" s="76"/>
      <c r="Q38" s="76"/>
      <c r="R38" s="76"/>
      <c r="S38" s="76"/>
    </row>
    <row r="39" spans="1:21" s="18" customFormat="1" ht="60" customHeight="1" x14ac:dyDescent="0.15">
      <c r="A39" s="70" t="s">
        <v>33</v>
      </c>
      <c r="B39" s="71"/>
      <c r="C39" s="71"/>
      <c r="D39" s="71"/>
      <c r="E39" s="71"/>
      <c r="F39" s="71"/>
      <c r="G39" s="71"/>
      <c r="H39" s="71"/>
      <c r="I39" s="79" t="s">
        <v>44</v>
      </c>
      <c r="J39" s="73"/>
      <c r="K39" s="74"/>
      <c r="L39" s="73"/>
      <c r="M39" s="73"/>
      <c r="N39" s="75"/>
      <c r="O39" s="76"/>
      <c r="P39" s="76"/>
      <c r="Q39" s="76"/>
      <c r="R39" s="76"/>
      <c r="S39" s="76"/>
    </row>
    <row r="40" spans="1:21" s="18" customFormat="1" ht="60" customHeight="1" x14ac:dyDescent="0.15">
      <c r="A40" s="70"/>
      <c r="B40" s="71"/>
      <c r="C40" s="71"/>
      <c r="D40" s="71"/>
      <c r="E40" s="71"/>
      <c r="F40" s="71"/>
      <c r="G40" s="71"/>
      <c r="H40" s="71"/>
      <c r="I40" s="72"/>
      <c r="J40" s="73"/>
      <c r="K40" s="74"/>
      <c r="L40" s="73"/>
      <c r="M40" s="73"/>
      <c r="N40" s="75"/>
      <c r="O40" s="76"/>
      <c r="P40" s="76"/>
      <c r="Q40" s="76"/>
      <c r="R40" s="76"/>
      <c r="S40" s="76"/>
    </row>
    <row r="41" spans="1:21" s="19" customFormat="1" ht="32.25" x14ac:dyDescent="0.15">
      <c r="N41" s="16"/>
      <c r="O41" s="16"/>
      <c r="P41" s="16"/>
      <c r="Q41" s="16"/>
      <c r="R41" s="16"/>
      <c r="S41" s="16"/>
    </row>
    <row r="42" spans="1:21" ht="40.5" customHeight="1" x14ac:dyDescent="0.15">
      <c r="N42" s="16"/>
      <c r="O42" s="16"/>
      <c r="P42" s="16"/>
      <c r="Q42" s="16"/>
      <c r="R42" s="16"/>
      <c r="S42" s="16"/>
      <c r="T42" s="18"/>
      <c r="U42" s="18"/>
    </row>
    <row r="43" spans="1:21" ht="48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6"/>
      <c r="O43" s="16"/>
      <c r="P43" s="16"/>
      <c r="Q43" s="16"/>
      <c r="R43" s="16"/>
      <c r="S43" s="16"/>
      <c r="T43" s="18"/>
      <c r="U43" s="18"/>
    </row>
    <row r="44" spans="1:21" ht="45.75" customHeight="1" x14ac:dyDescent="0.15">
      <c r="N44" s="16"/>
      <c r="O44" s="16"/>
      <c r="P44" s="16"/>
      <c r="Q44" s="16"/>
      <c r="R44" s="16"/>
      <c r="S44" s="16"/>
      <c r="T44" s="18"/>
      <c r="U44" s="18"/>
    </row>
    <row r="45" spans="1:21" ht="45.75" customHeight="1" x14ac:dyDescent="0.15">
      <c r="N45" s="19"/>
      <c r="O45" s="19"/>
      <c r="P45" s="19"/>
      <c r="Q45" s="19"/>
      <c r="R45" s="19"/>
      <c r="S45" s="19"/>
      <c r="T45" s="18"/>
      <c r="U45" s="18"/>
    </row>
    <row r="46" spans="1:21" ht="45.75" customHeight="1" x14ac:dyDescent="0.15">
      <c r="N46" s="19"/>
      <c r="O46" s="19"/>
      <c r="P46" s="19"/>
      <c r="Q46" s="19"/>
      <c r="R46" s="19"/>
      <c r="S46" s="19"/>
    </row>
    <row r="47" spans="1:21" ht="45.75" customHeight="1" x14ac:dyDescent="0.15">
      <c r="N47" s="19"/>
      <c r="O47" s="19"/>
      <c r="P47" s="19"/>
      <c r="Q47" s="19"/>
      <c r="R47" s="19"/>
      <c r="S47" s="19"/>
    </row>
    <row r="48" spans="1:21" x14ac:dyDescent="0.15">
      <c r="N48" s="18"/>
      <c r="O48" s="18"/>
      <c r="P48" s="18"/>
      <c r="Q48" s="18"/>
      <c r="R48" s="18"/>
      <c r="S48" s="18"/>
    </row>
    <row r="49" spans="14:19" x14ac:dyDescent="0.15">
      <c r="N49" s="18"/>
      <c r="O49" s="18"/>
      <c r="P49" s="18"/>
      <c r="Q49" s="18"/>
      <c r="R49" s="18"/>
      <c r="S49" s="18"/>
    </row>
    <row r="50" spans="14:19" x14ac:dyDescent="0.15">
      <c r="N50" s="18"/>
      <c r="O50" s="18"/>
      <c r="P50" s="18"/>
      <c r="Q50" s="18"/>
      <c r="R50" s="18"/>
      <c r="S50" s="18"/>
    </row>
    <row r="51" spans="14:19" x14ac:dyDescent="0.15">
      <c r="N51" s="18"/>
      <c r="O51" s="18"/>
      <c r="P51" s="18"/>
      <c r="Q51" s="18"/>
      <c r="R51" s="18"/>
      <c r="S51" s="18"/>
    </row>
  </sheetData>
  <mergeCells count="22">
    <mergeCell ref="G5:H5"/>
    <mergeCell ref="C5:F5"/>
    <mergeCell ref="A36:A37"/>
    <mergeCell ref="B36:F37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  <mergeCell ref="B34:F35"/>
    <mergeCell ref="B33:F33"/>
    <mergeCell ref="A34:A35"/>
    <mergeCell ref="K6:L8"/>
    <mergeCell ref="G9:H9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2026-03-03T01:20:45Z</cp:lastPrinted>
  <dcterms:created xsi:type="dcterms:W3CDTF">2016-08-19T01:16:13Z</dcterms:created>
  <dcterms:modified xsi:type="dcterms:W3CDTF">2026-03-03T01:21:45Z</dcterms:modified>
</cp:coreProperties>
</file>