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B77CF845-433A-4F8B-B2DA-163AB49D19C8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7" l="1"/>
  <c r="B8" i="7"/>
  <c r="B9" i="7"/>
  <c r="B10" i="7"/>
  <c r="B11" i="7"/>
  <c r="B12" i="7"/>
  <c r="B13" i="7"/>
  <c r="B6" i="7"/>
  <c r="A7" i="7"/>
  <c r="A8" i="7"/>
  <c r="A9" i="7"/>
  <c r="A10" i="7"/>
  <c r="A11" i="7"/>
  <c r="A12" i="7"/>
  <c r="A13" i="7"/>
  <c r="A6" i="7"/>
  <c r="N11" i="7"/>
  <c r="O11" i="7"/>
  <c r="N12" i="7"/>
  <c r="O12" i="7"/>
  <c r="N13" i="7"/>
  <c r="O13" i="7"/>
  <c r="N14" i="7"/>
  <c r="O14" i="7"/>
  <c r="O10" i="7"/>
  <c r="N10" i="7"/>
  <c r="O9" i="7"/>
  <c r="N9" i="7"/>
  <c r="O8" i="7"/>
  <c r="N8" i="7"/>
  <c r="O7" i="7"/>
  <c r="N7" i="7"/>
  <c r="O6" i="7"/>
  <c r="N6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C7" i="7"/>
  <c r="C8" i="7"/>
  <c r="C9" i="7"/>
  <c r="C10" i="7"/>
  <c r="C11" i="7"/>
  <c r="C12" i="7"/>
  <c r="C13" i="7"/>
  <c r="C6" i="7"/>
</calcChain>
</file>

<file path=xl/sharedStrings.xml><?xml version="1.0" encoding="utf-8"?>
<sst xmlns="http://schemas.openxmlformats.org/spreadsheetml/2006/main" count="42" uniqueCount="42">
  <si>
    <t>VESSEL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</si>
  <si>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</si>
  <si>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</si>
  <si>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</si>
  <si>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</si>
  <si>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</si>
  <si>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S</t>
    <phoneticPr fontId="2"/>
  </si>
  <si>
    <t>LAX</t>
    <phoneticPr fontId="2"/>
  </si>
  <si>
    <t>　        　  IMPORT SCHEDULE ‐ ORIGIN : Los Angeles</t>
    <phoneticPr fontId="2"/>
  </si>
  <si>
    <t>Mon 13th Apr 2026</t>
  </si>
  <si>
    <t>Mon 20th Apr 2026</t>
  </si>
  <si>
    <t>Mon 23rd Mar 2026/ 12:00:00 GMT-7</t>
  </si>
  <si>
    <t>Wed 1st Apr 2026</t>
  </si>
  <si>
    <t>Thu 16th Apr 2026/ 12:00:00 GMT-7</t>
  </si>
  <si>
    <t>Mon 27th Apr 2026</t>
  </si>
  <si>
    <t>Thu 23rd Apr 2026/ 12:00:00 GMT-7</t>
  </si>
  <si>
    <t>Mon 4th May 2026</t>
  </si>
  <si>
    <t>Thu 21st May 2026</t>
  </si>
  <si>
    <t>Thu 30th Apr 2026/ 12:00:00 GMT-7</t>
  </si>
  <si>
    <t>Mon 11th May 2026</t>
  </si>
  <si>
    <t>Thu 28th May 2026</t>
  </si>
  <si>
    <t>ONE HONG KONG/087W</t>
  </si>
  <si>
    <t>ONE HARBOUR/103W</t>
  </si>
  <si>
    <t>ONE HOUSTON/062W</t>
  </si>
  <si>
    <t>NYK ORION/081W</t>
  </si>
  <si>
    <t>ONE ORPHEUS/076W</t>
  </si>
  <si>
    <t>ONE HAMBURG/084W</t>
  </si>
  <si>
    <t>ONE OLYMPUS/080W</t>
  </si>
  <si>
    <t>NYK VENUS/083W</t>
  </si>
  <si>
    <t>Mon 30th Mar 2026/ 12:00:00 GMT-7</t>
  </si>
  <si>
    <t>Wed 8th Apr 2026</t>
  </si>
  <si>
    <t>Sat 25th Apr 2026</t>
  </si>
  <si>
    <t>Wed 1st Apr 2026/ 12:00:00 GMT-7</t>
  </si>
  <si>
    <t>Thu 30th Apr 2026</t>
  </si>
  <si>
    <t>Fri 10th Apr 2026/ 12:00:00 GMT-7</t>
  </si>
  <si>
    <t>Tue 21st Apr 2026</t>
  </si>
  <si>
    <t>Fri 8th May 2026</t>
  </si>
  <si>
    <t>Thu 14th May 2026</t>
  </si>
  <si>
    <t>Tue 12th May 2026/ 12:00:00 GMT-7</t>
  </si>
  <si>
    <t>Fri 22nd May 2026</t>
  </si>
  <si>
    <t>Mon 8th Jun 2026</t>
  </si>
  <si>
    <t>中部海運営業所
TEL：052-307-6910
FAX：052-307-6915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</si>
</sst>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16"/>
      <color indexed="9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</borders>
  <cellStyleXfs count="23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  <xf numFmtId="0" fontId="24" fillId="0" borderId="0"/>
  </cellStyleXfs>
  <cellXfs count="54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0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7" fontId="21" fillId="0" borderId="6" xfId="0" applyNumberFormat="1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7" fontId="21" fillId="0" borderId="9" xfId="0" applyNumberFormat="1" applyFont="1" applyBorder="1" applyAlignment="1">
      <alignment horizontal="center" vertical="center" wrapText="1"/>
    </xf>
    <xf numFmtId="0" fontId="23" fillId="0" borderId="15" xfId="1" applyFont="1" applyFill="1" applyBorder="1" applyAlignment="1">
      <alignment vertical="center"/>
    </xf>
    <xf numFmtId="0" fontId="20" fillId="0" borderId="16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0" fillId="0" borderId="18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 wrapText="1"/>
    </xf>
    <xf numFmtId="177" fontId="21" fillId="0" borderId="19" xfId="0" applyNumberFormat="1" applyFont="1" applyBorder="1" applyAlignment="1">
      <alignment horizontal="center" vertical="center" wrapText="1"/>
    </xf>
    <xf numFmtId="177" fontId="21" fillId="0" borderId="20" xfId="0" applyNumberFormat="1" applyFont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4" fillId="0" borderId="0" xfId="22" applyAlignment="1">
      <alignment horizontal="center" wrapText="1"/>
    </xf>
    <xf numFmtId="0" fontId="24" fillId="0" borderId="0" xfId="22" applyAlignment="1">
      <alignment horizontal="center" wrapText="1"/>
    </xf>
    <xf numFmtId="177" fontId="21" fillId="0" borderId="0" xfId="0" applyNumberFormat="1" applyFont="1" applyBorder="1" applyAlignment="1">
      <alignment horizontal="center" vertical="center" wrapText="1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1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2" xfId="1" applyNumberFormat="1" applyFont="1" applyFill="1" applyBorder="1" applyAlignment="1">
      <alignment horizontal="center" vertical="center" wrapText="1"/>
    </xf>
    <xf numFmtId="0" fontId="25" fillId="4" borderId="0" xfId="1" applyFont="1" applyFill="1" applyAlignment="1">
      <alignment horizontal="center" vertical="center" wrapText="1"/>
    </xf>
  </cellXfs>
  <cellStyles count="23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 6" xfId="22" xr:uid="{1F122911-DD4C-4B66-8B00-C49CB31E64F1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Los Angeles, USA</a:t>
          </a:r>
        </a:p>
      </xdr:txBody>
    </xdr:sp>
    <xdr:clientData/>
  </xdr:twoCellAnchor>
  <xdr:oneCellAnchor>
    <xdr:from>
      <xdr:col>1</xdr:col>
      <xdr:colOff>550068</xdr:colOff>
      <xdr:row>33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476251</xdr:colOff>
      <xdr:row>14</xdr:row>
      <xdr:rowOff>261938</xdr:rowOff>
    </xdr:from>
    <xdr:to>
      <xdr:col>6</xdr:col>
      <xdr:colOff>261936</xdr:colOff>
      <xdr:row>17</xdr:row>
      <xdr:rowOff>404813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1" y="11120438"/>
          <a:ext cx="16763998" cy="228600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37</xdr:col>
      <xdr:colOff>33829</xdr:colOff>
      <xdr:row>212</xdr:row>
      <xdr:rowOff>98425</xdr:rowOff>
    </xdr:from>
    <xdr:to>
      <xdr:col>49</xdr:col>
      <xdr:colOff>299489</xdr:colOff>
      <xdr:row>259</xdr:row>
      <xdr:rowOff>63500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3"/>
  <sheetViews>
    <sheetView tabSelected="1" view="pageBreakPreview" zoomScale="40" zoomScaleNormal="25" zoomScaleSheetLayoutView="40" zoomScalePageLayoutView="10" workbookViewId="0">
      <selection activeCell="F7" sqref="F7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44" customWidth="1"/>
    <col min="5" max="5" width="34.375" customWidth="1"/>
    <col min="6" max="6" width="19.25" customWidth="1"/>
    <col min="7" max="7" width="6.75" customWidth="1"/>
    <col min="8" max="8" width="10.125" customWidth="1"/>
    <col min="9" max="15" width="34.875" hidden="1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8</v>
      </c>
      <c r="B1" s="20"/>
      <c r="C1" s="20"/>
      <c r="D1" s="20"/>
      <c r="E1" s="32"/>
      <c r="F1" s="53" t="s">
        <v>41</v>
      </c>
      <c r="G1" s="53"/>
      <c r="H1" s="53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9"/>
      <c r="D3" s="9"/>
      <c r="E3" s="30">
        <v>46100</v>
      </c>
      <c r="F3" s="31" t="s">
        <v>6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49" t="s">
        <v>0</v>
      </c>
      <c r="B4" s="51" t="s">
        <v>5</v>
      </c>
      <c r="C4" s="51" t="s">
        <v>1</v>
      </c>
      <c r="D4" s="26" t="s">
        <v>7</v>
      </c>
      <c r="E4" s="27" t="s">
        <v>4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50"/>
      <c r="B5" s="52"/>
      <c r="C5" s="52"/>
      <c r="D5" s="28" t="s">
        <v>2</v>
      </c>
      <c r="E5" s="29" t="s">
        <v>3</v>
      </c>
      <c r="F5" s="16"/>
      <c r="G5" s="3"/>
      <c r="J5" s="3"/>
      <c r="K5" s="3"/>
      <c r="L5" s="3"/>
      <c r="M5" s="3"/>
      <c r="N5" s="3"/>
    </row>
    <row r="6" spans="1:19" s="3" customFormat="1" ht="57" customHeight="1" thickBot="1">
      <c r="A6" s="21" t="str">
        <f>N6</f>
        <v>ONE HONG KONG</v>
      </c>
      <c r="B6" s="22" t="str">
        <f>O6</f>
        <v>087W</v>
      </c>
      <c r="C6" s="33" t="str">
        <f>TEXT(DATE(VALUE(RIGHT(SUBSTITUTE(J6,"/ 12:00:00 GMT-7",""), 4)), MONTH(1&amp;MID(J6, FIND(" ",J6, 5) + 1, 3)), VALUE(MID(J6, FIND(" ",J6, 1) + 1, IF(ISNUMBER(VALUE(MID(J6, 6, 1))), 2, 1)))), "MM/DD")</f>
        <v>03/23</v>
      </c>
      <c r="D6" s="33" t="str">
        <f t="shared" ref="D6:E13" si="0">TEXT(DATE(VALUE(RIGHT(SUBSTITUTE(K6,"/ 12:00:00 GMT-7",""), 4)), MONTH(1&amp;MID(K6, FIND(" ",K6, 5) + 1, 3)), VALUE(MID(K6, FIND(" ",K6, 1) + 1, IF(ISNUMBER(VALUE(MID(K6, 6, 1))), 2, 1)))), "MM/DD")</f>
        <v>04/01</v>
      </c>
      <c r="E6" s="34" t="str">
        <f t="shared" si="0"/>
        <v>04/20</v>
      </c>
      <c r="F6" s="17"/>
      <c r="J6" s="47" t="s">
        <v>11</v>
      </c>
      <c r="K6" s="47" t="s">
        <v>12</v>
      </c>
      <c r="L6" s="47" t="s">
        <v>10</v>
      </c>
      <c r="M6" s="46" t="s">
        <v>21</v>
      </c>
      <c r="N6" s="44" t="str">
        <f>LEFT(M6,FIND("/",M6)-1)</f>
        <v>ONE HONG KONG</v>
      </c>
      <c r="O6" s="44" t="str">
        <f>MID(M6,FIND("/",M6)+1,LEN(M6)-FIND("/",M6))</f>
        <v>087W</v>
      </c>
    </row>
    <row r="7" spans="1:19" s="3" customFormat="1" ht="57" customHeight="1" thickBot="1">
      <c r="A7" s="23" t="str">
        <f t="shared" ref="A7:A13" si="1">N7</f>
        <v>ONE HARBOUR</v>
      </c>
      <c r="B7" s="24" t="str">
        <f t="shared" ref="B7:B13" si="2">O7</f>
        <v>103W</v>
      </c>
      <c r="C7" s="35" t="str">
        <f t="shared" ref="C7:C13" si="3">TEXT(DATE(VALUE(RIGHT(SUBSTITUTE(J7,"/ 12:00:00 GMT-7",""), 4)), MONTH(1&amp;MID(J7, FIND(" ",J7, 5) + 1, 3)), VALUE(MID(J7, FIND(" ",J7, 1) + 1, IF(ISNUMBER(VALUE(MID(J7, 6, 1))), 2, 1)))), "MM/DD")</f>
        <v>03/30</v>
      </c>
      <c r="D7" s="35" t="str">
        <f t="shared" si="0"/>
        <v>04/08</v>
      </c>
      <c r="E7" s="36" t="str">
        <f t="shared" si="0"/>
        <v>04/25</v>
      </c>
      <c r="F7" s="17"/>
      <c r="J7" s="47" t="s">
        <v>29</v>
      </c>
      <c r="K7" s="47" t="s">
        <v>30</v>
      </c>
      <c r="L7" s="47" t="s">
        <v>31</v>
      </c>
      <c r="M7" s="46" t="s">
        <v>22</v>
      </c>
      <c r="N7" s="44" t="str">
        <f t="shared" ref="N7:N10" si="4">LEFT(M7,FIND("/",M7)-1)</f>
        <v>ONE HARBOUR</v>
      </c>
      <c r="O7" s="44" t="str">
        <f t="shared" ref="O7:O10" si="5">MID(M7,FIND("/",M7)+1,LEN(M7)-FIND("/",M7))</f>
        <v>103W</v>
      </c>
    </row>
    <row r="8" spans="1:19" s="3" customFormat="1" ht="57" customHeight="1" thickBot="1">
      <c r="A8" s="23" t="str">
        <f t="shared" si="1"/>
        <v>ONE HOUSTON</v>
      </c>
      <c r="B8" s="24" t="str">
        <f t="shared" si="2"/>
        <v>062W</v>
      </c>
      <c r="C8" s="35" t="str">
        <f t="shared" si="3"/>
        <v>04/01</v>
      </c>
      <c r="D8" s="35" t="str">
        <f t="shared" si="0"/>
        <v>04/13</v>
      </c>
      <c r="E8" s="36" t="str">
        <f t="shared" si="0"/>
        <v>04/30</v>
      </c>
      <c r="F8" s="17"/>
      <c r="J8" s="47" t="s">
        <v>32</v>
      </c>
      <c r="K8" s="47" t="s">
        <v>9</v>
      </c>
      <c r="L8" s="47" t="s">
        <v>33</v>
      </c>
      <c r="M8" s="46" t="s">
        <v>23</v>
      </c>
      <c r="N8" s="44" t="str">
        <f t="shared" si="4"/>
        <v>ONE HOUSTON</v>
      </c>
      <c r="O8" s="44" t="str">
        <f t="shared" si="5"/>
        <v>062W</v>
      </c>
    </row>
    <row r="9" spans="1:19" s="3" customFormat="1" ht="57" customHeight="1" thickBot="1">
      <c r="A9" s="23" t="str">
        <f t="shared" si="1"/>
        <v>NYK ORION</v>
      </c>
      <c r="B9" s="24" t="str">
        <f t="shared" si="2"/>
        <v>081W</v>
      </c>
      <c r="C9" s="35" t="str">
        <f t="shared" si="3"/>
        <v>04/10</v>
      </c>
      <c r="D9" s="35" t="str">
        <f t="shared" si="0"/>
        <v>04/21</v>
      </c>
      <c r="E9" s="36" t="str">
        <f t="shared" si="0"/>
        <v>05/08</v>
      </c>
      <c r="F9" s="17"/>
      <c r="J9" s="47" t="s">
        <v>34</v>
      </c>
      <c r="K9" s="47" t="s">
        <v>35</v>
      </c>
      <c r="L9" s="47" t="s">
        <v>36</v>
      </c>
      <c r="M9" s="46" t="s">
        <v>24</v>
      </c>
      <c r="N9" s="44" t="str">
        <f t="shared" si="4"/>
        <v>NYK ORION</v>
      </c>
      <c r="O9" s="44" t="str">
        <f t="shared" si="5"/>
        <v>081W</v>
      </c>
    </row>
    <row r="10" spans="1:19" s="3" customFormat="1" ht="57" customHeight="1" thickBot="1">
      <c r="A10" s="23" t="str">
        <f t="shared" si="1"/>
        <v>ONE ORPHEUS</v>
      </c>
      <c r="B10" s="24" t="str">
        <f t="shared" si="2"/>
        <v>076W</v>
      </c>
      <c r="C10" s="35" t="str">
        <f t="shared" si="3"/>
        <v>04/16</v>
      </c>
      <c r="D10" s="35" t="str">
        <f t="shared" si="0"/>
        <v>04/27</v>
      </c>
      <c r="E10" s="36" t="str">
        <f t="shared" si="0"/>
        <v>05/14</v>
      </c>
      <c r="F10" s="17"/>
      <c r="J10" s="47" t="s">
        <v>13</v>
      </c>
      <c r="K10" s="47" t="s">
        <v>14</v>
      </c>
      <c r="L10" s="47" t="s">
        <v>37</v>
      </c>
      <c r="M10" s="46" t="s">
        <v>25</v>
      </c>
      <c r="N10" s="44" t="str">
        <f t="shared" si="4"/>
        <v>ONE ORPHEUS</v>
      </c>
      <c r="O10" s="44" t="str">
        <f t="shared" si="5"/>
        <v>076W</v>
      </c>
    </row>
    <row r="11" spans="1:19" s="3" customFormat="1" ht="57" customHeight="1" thickBot="1">
      <c r="A11" s="38" t="str">
        <f t="shared" si="1"/>
        <v>ONE HAMBURG</v>
      </c>
      <c r="B11" s="39" t="str">
        <f t="shared" si="2"/>
        <v>084W</v>
      </c>
      <c r="C11" s="35" t="str">
        <f t="shared" si="3"/>
        <v>04/23</v>
      </c>
      <c r="D11" s="35" t="str">
        <f t="shared" si="0"/>
        <v>05/04</v>
      </c>
      <c r="E11" s="36" t="str">
        <f t="shared" si="0"/>
        <v>05/21</v>
      </c>
      <c r="F11" s="17"/>
      <c r="J11" s="47" t="s">
        <v>15</v>
      </c>
      <c r="K11" s="47" t="s">
        <v>16</v>
      </c>
      <c r="L11" s="47" t="s">
        <v>17</v>
      </c>
      <c r="M11" s="46" t="s">
        <v>26</v>
      </c>
      <c r="N11" s="44" t="str">
        <f t="shared" ref="N11:N14" si="6">LEFT(M11,FIND("/",M11)-1)</f>
        <v>ONE HAMBURG</v>
      </c>
      <c r="O11" s="44" t="str">
        <f t="shared" ref="O11:O14" si="7">MID(M11,FIND("/",M11)+1,LEN(M11)-FIND("/",M11))</f>
        <v>084W</v>
      </c>
    </row>
    <row r="12" spans="1:19" s="3" customFormat="1" ht="57" customHeight="1" thickBot="1">
      <c r="A12" s="23" t="str">
        <f t="shared" si="1"/>
        <v>ONE OLYMPUS</v>
      </c>
      <c r="B12" s="24" t="str">
        <f t="shared" si="2"/>
        <v>080W</v>
      </c>
      <c r="C12" s="35" t="str">
        <f t="shared" si="3"/>
        <v>04/30</v>
      </c>
      <c r="D12" s="35" t="str">
        <f t="shared" si="0"/>
        <v>05/11</v>
      </c>
      <c r="E12" s="36" t="str">
        <f t="shared" si="0"/>
        <v>05/28</v>
      </c>
      <c r="F12" s="17"/>
      <c r="J12" s="47" t="s">
        <v>18</v>
      </c>
      <c r="K12" s="47" t="s">
        <v>19</v>
      </c>
      <c r="L12" s="47" t="s">
        <v>20</v>
      </c>
      <c r="M12" s="46" t="s">
        <v>27</v>
      </c>
      <c r="N12" s="44" t="str">
        <f t="shared" si="6"/>
        <v>ONE OLYMPUS</v>
      </c>
      <c r="O12" s="44" t="str">
        <f t="shared" si="7"/>
        <v>080W</v>
      </c>
    </row>
    <row r="13" spans="1:19" s="3" customFormat="1" ht="57" customHeight="1" thickBot="1">
      <c r="A13" s="40" t="str">
        <f t="shared" si="1"/>
        <v>NYK VENUS</v>
      </c>
      <c r="B13" s="41" t="str">
        <f t="shared" si="2"/>
        <v>083W</v>
      </c>
      <c r="C13" s="42" t="str">
        <f t="shared" si="3"/>
        <v>05/12</v>
      </c>
      <c r="D13" s="42" t="str">
        <f t="shared" si="0"/>
        <v>05/22</v>
      </c>
      <c r="E13" s="43" t="str">
        <f t="shared" si="0"/>
        <v>06/08</v>
      </c>
      <c r="F13" s="17"/>
      <c r="J13" s="47" t="s">
        <v>38</v>
      </c>
      <c r="K13" s="47" t="s">
        <v>39</v>
      </c>
      <c r="L13" s="47" t="s">
        <v>40</v>
      </c>
      <c r="M13" s="46" t="s">
        <v>28</v>
      </c>
      <c r="N13" s="44" t="str">
        <f t="shared" si="6"/>
        <v>NYK VENUS</v>
      </c>
      <c r="O13" s="44" t="str">
        <f t="shared" si="7"/>
        <v>083W</v>
      </c>
    </row>
    <row r="14" spans="1:19" s="3" customFormat="1" ht="57" customHeight="1">
      <c r="A14" s="45"/>
      <c r="B14" s="15"/>
      <c r="C14" s="48"/>
      <c r="D14" s="48"/>
      <c r="E14" s="48"/>
      <c r="F14" s="17"/>
      <c r="J14" s="37"/>
      <c r="K14" s="37"/>
      <c r="L14" s="37"/>
      <c r="M14" s="10"/>
      <c r="N14" s="44" t="e">
        <f t="shared" si="6"/>
        <v>#VALUE!</v>
      </c>
      <c r="O14" s="44" t="e">
        <f t="shared" si="7"/>
        <v>#VALUE!</v>
      </c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25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2"/>
      <c r="B31" s="10"/>
      <c r="C31" s="10"/>
      <c r="D31" s="10"/>
      <c r="E31" s="10"/>
      <c r="F31" s="10"/>
    </row>
    <row r="32" spans="1:14" ht="16.5">
      <c r="A32" s="12"/>
      <c r="B32" s="10"/>
      <c r="C32" s="10"/>
      <c r="D32" s="10"/>
      <c r="E32" s="10"/>
      <c r="F32" s="10"/>
    </row>
    <row r="33" spans="1:6" ht="16.5">
      <c r="A33" s="3"/>
      <c r="B33" s="3"/>
      <c r="C33" s="3"/>
      <c r="D33" s="3"/>
      <c r="E33" s="3"/>
      <c r="F33" s="3"/>
    </row>
  </sheetData>
  <mergeCells count="4"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1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2026-03-31T07:36:36Z</cp:lastPrinted>
  <dcterms:created xsi:type="dcterms:W3CDTF">2016-03-18T07:26:58Z</dcterms:created>
  <dcterms:modified xsi:type="dcterms:W3CDTF">2026-03-31T07:37:02Z</dcterms:modified>
</cp:coreProperties>
</file>