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1\"/>
    </mc:Choice>
  </mc:AlternateContent>
  <xr:revisionPtr revIDLastSave="0" documentId="13_ncr:1_{A073C5D1-8528-460E-A708-997E1AEBC326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ロサンゼルスロングビーチ(西)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'ロサンゼルスロングビーチ(西)'!$A$1:$W$43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7" l="1"/>
  <c r="D14" i="7" s="1"/>
  <c r="E14" i="7"/>
  <c r="F14" i="7" s="1"/>
  <c r="H14" i="7"/>
  <c r="I14" i="7"/>
  <c r="P14" i="7" s="1"/>
  <c r="O11" i="7"/>
  <c r="I11" i="7"/>
  <c r="S11" i="7" s="1"/>
  <c r="H11" i="7"/>
  <c r="E11" i="7"/>
  <c r="F11" i="7" s="1"/>
  <c r="C11" i="7"/>
  <c r="D11" i="7" s="1"/>
  <c r="I10" i="7"/>
  <c r="M10" i="7" s="1"/>
  <c r="H10" i="7"/>
  <c r="E10" i="7"/>
  <c r="F10" i="7" s="1"/>
  <c r="C10" i="7"/>
  <c r="D10" i="7" s="1"/>
  <c r="C15" i="7"/>
  <c r="D15" i="7" s="1"/>
  <c r="C13" i="7"/>
  <c r="D13" i="7" s="1"/>
  <c r="C12" i="7"/>
  <c r="D12" i="7" s="1"/>
  <c r="I15" i="7"/>
  <c r="S15" i="7" s="1"/>
  <c r="H15" i="7"/>
  <c r="E15" i="7"/>
  <c r="F15" i="7" s="1"/>
  <c r="E13" i="7"/>
  <c r="F13" i="7" s="1"/>
  <c r="I12" i="7"/>
  <c r="S12" i="7" s="1"/>
  <c r="H12" i="7"/>
  <c r="E12" i="7"/>
  <c r="F12" i="7" s="1"/>
  <c r="S10" i="7" l="1"/>
  <c r="Q10" i="7"/>
  <c r="J11" i="7"/>
  <c r="R10" i="7"/>
  <c r="O14" i="7"/>
  <c r="N14" i="7"/>
  <c r="M14" i="7"/>
  <c r="L14" i="7"/>
  <c r="K14" i="7"/>
  <c r="J14" i="7"/>
  <c r="R14" i="7"/>
  <c r="S14" i="7"/>
  <c r="Q14" i="7"/>
  <c r="P11" i="7"/>
  <c r="Q11" i="7"/>
  <c r="O10" i="7"/>
  <c r="R11" i="7"/>
  <c r="K11" i="7"/>
  <c r="N10" i="7"/>
  <c r="L11" i="7"/>
  <c r="M11" i="7"/>
  <c r="P10" i="7"/>
  <c r="N11" i="7"/>
  <c r="J10" i="7"/>
  <c r="K10" i="7"/>
  <c r="L10" i="7"/>
  <c r="Q15" i="7"/>
  <c r="R15" i="7"/>
  <c r="J15" i="7"/>
  <c r="K15" i="7"/>
  <c r="L15" i="7"/>
  <c r="M15" i="7"/>
  <c r="N15" i="7"/>
  <c r="O15" i="7"/>
  <c r="P15" i="7"/>
  <c r="K12" i="7"/>
  <c r="P12" i="7"/>
  <c r="J12" i="7"/>
  <c r="L12" i="7"/>
  <c r="M12" i="7"/>
  <c r="N12" i="7"/>
  <c r="O12" i="7"/>
  <c r="Q12" i="7"/>
  <c r="R12" i="7"/>
  <c r="I13" i="7"/>
  <c r="S13" i="7" s="1"/>
  <c r="H13" i="7"/>
  <c r="J13" i="7" l="1"/>
  <c r="K13" i="7"/>
  <c r="N13" i="7"/>
  <c r="O13" i="7"/>
  <c r="L13" i="7"/>
  <c r="M13" i="7"/>
  <c r="R13" i="7"/>
  <c r="P13" i="7"/>
  <c r="Q13" i="7"/>
</calcChain>
</file>

<file path=xl/sharedStrings.xml><?xml version="1.0" encoding="utf-8"?>
<sst xmlns="http://schemas.openxmlformats.org/spreadsheetml/2006/main" count="68" uniqueCount="66">
  <si>
    <t>連絡先：大阪海運
TEL：06-7730-1075/FAX：06-7730-1088</t>
    <rPh sb="0" eb="3">
      <t>レンラクサキ</t>
    </rPh>
    <rPh sb="4" eb="6">
      <t>オオサカ</t>
    </rPh>
    <rPh sb="6" eb="8">
      <t>カイウン</t>
    </rPh>
    <phoneticPr fontId="3"/>
  </si>
  <si>
    <t>―Los Angeles Service―</t>
    <phoneticPr fontId="3"/>
  </si>
  <si>
    <t>From Kobe</t>
    <phoneticPr fontId="2"/>
  </si>
  <si>
    <t xml:space="preserve">UPDATED :  </t>
    <phoneticPr fontId="11"/>
  </si>
  <si>
    <t>VESSEL</t>
    <phoneticPr fontId="2"/>
  </si>
  <si>
    <t>VOY</t>
  </si>
  <si>
    <t>CFS CUT</t>
    <phoneticPr fontId="2"/>
  </si>
  <si>
    <t>ETA</t>
    <phoneticPr fontId="2"/>
  </si>
  <si>
    <t>ETD</t>
    <phoneticPr fontId="2"/>
  </si>
  <si>
    <t>ETA</t>
  </si>
  <si>
    <t>SFO</t>
    <phoneticPr fontId="2"/>
  </si>
  <si>
    <t>AUS
LRD</t>
    <phoneticPr fontId="3"/>
  </si>
  <si>
    <t>MKC, MSP
STL, MEM
DTT</t>
    <phoneticPr fontId="3"/>
  </si>
  <si>
    <t>CVG, IND
CLE, ATL</t>
    <phoneticPr fontId="3"/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</si>
  <si>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</si>
  <si>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</si>
  <si>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</si>
  <si>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担当： 谷郷 様</t>
    <rPh sb="4" eb="6">
      <t>タニゴウ</t>
    </rPh>
    <phoneticPr fontId="2"/>
  </si>
  <si>
    <t>0 DAYS</t>
    <phoneticPr fontId="2"/>
  </si>
  <si>
    <t>29 DAYS</t>
    <phoneticPr fontId="3"/>
  </si>
  <si>
    <t>34 DAYS</t>
    <phoneticPr fontId="3"/>
  </si>
  <si>
    <t>KOB</t>
    <phoneticPr fontId="2"/>
  </si>
  <si>
    <t>32 DAYS</t>
    <phoneticPr fontId="3"/>
  </si>
  <si>
    <t>37 DAYS</t>
    <phoneticPr fontId="3"/>
  </si>
  <si>
    <t>PDX
SEA</t>
    <phoneticPr fontId="3"/>
  </si>
  <si>
    <t>SLC, DEN
ELP, PHX</t>
    <phoneticPr fontId="3"/>
  </si>
  <si>
    <t>SDF</t>
    <phoneticPr fontId="3"/>
  </si>
  <si>
    <t>OFK</t>
    <phoneticPr fontId="3"/>
  </si>
  <si>
    <t>CHI
DFW
HOU</t>
    <phoneticPr fontId="3"/>
  </si>
  <si>
    <t>LAX/LGB</t>
    <phoneticPr fontId="3"/>
  </si>
  <si>
    <r>
      <t>　　　　　　　　　LOS ANGELES SCHEDULE -</t>
    </r>
    <r>
      <rPr>
        <b/>
        <sz val="85"/>
        <color theme="0"/>
        <rFont val="Meiryo UI"/>
        <family val="3"/>
        <charset val="128"/>
      </rPr>
      <t xml:space="preserve"> 神戸</t>
    </r>
    <rPh sb="32" eb="34">
      <t>コウベ</t>
    </rPh>
    <phoneticPr fontId="3"/>
  </si>
  <si>
    <t>17 DAYS</t>
    <phoneticPr fontId="3"/>
  </si>
  <si>
    <t>神戸市中央区港島4丁目6</t>
  </si>
  <si>
    <t>TEL: 078-302-0151  FAX: 078-302-0159</t>
    <phoneticPr fontId="2"/>
  </si>
  <si>
    <r>
      <t>日東物流株式会社
ポートアイランド物流センター　</t>
    </r>
    <r>
      <rPr>
        <sz val="26"/>
        <color rgb="FFFF0000"/>
        <rFont val="Meiryo UI"/>
        <family val="3"/>
        <charset val="128"/>
      </rPr>
      <t>2号倉庫</t>
    </r>
    <rPh sb="0" eb="2">
      <t>ニットウ</t>
    </rPh>
    <rPh sb="2" eb="4">
      <t>ブツリュウ</t>
    </rPh>
    <rPh sb="4" eb="8">
      <t>カブシキガイシャ</t>
    </rPh>
    <rPh sb="17" eb="19">
      <t>ブツリュウ</t>
    </rPh>
    <rPh sb="25" eb="26">
      <t>ゴウ</t>
    </rPh>
    <rPh sb="26" eb="28">
      <t>ソウコ</t>
    </rPh>
    <phoneticPr fontId="2"/>
  </si>
  <si>
    <t>保税蔵置場コード：3FW35</t>
    <rPh sb="0" eb="5">
      <t>ホゼイゾウチジョウ</t>
    </rPh>
    <phoneticPr fontId="2"/>
  </si>
  <si>
    <t>神戸 CFS</t>
    <rPh sb="0" eb="2">
      <t>コウベ</t>
    </rPh>
    <phoneticPr fontId="2"/>
  </si>
  <si>
    <t>予約期日：入場日1営業日前の16時まで</t>
    <phoneticPr fontId="2"/>
  </si>
  <si>
    <t>MOVO拠点コード：BNYGC</t>
    <phoneticPr fontId="2"/>
  </si>
  <si>
    <t>予約システム概要：https://www.nitto-ntl.co.jp/info/info/1471cad0b7aca212dd44d4015be43aaa9533baee.pdf</t>
    <rPh sb="0" eb="2">
      <t>ヨヤク</t>
    </rPh>
    <phoneticPr fontId="11"/>
  </si>
  <si>
    <t>予約方法：https://www.nitto-ntl.co.jp/info/info/677f4ad2504adc4a8e537932abb7e82235c19f0d.pdf</t>
    <rPh sb="0" eb="2">
      <t>ヨヤク</t>
    </rPh>
    <rPh sb="2" eb="4">
      <t>ホウホウ</t>
    </rPh>
    <phoneticPr fontId="11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</si>
  <si>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11"/>
  </si>
  <si>
    <t>詳細は下記、搬入先予約マニュアルのリンクをご参照の上、期日までの予約登録をお願いします。</t>
    <phoneticPr fontId="11"/>
  </si>
  <si>
    <t>当CFSでは搬入予約がされた貨物から優先的に搬入されるため、お急ぎの場合は事前の予約手続きをお願いします。</t>
    <phoneticPr fontId="2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</si>
  <si>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11"/>
  </si>
  <si>
    <t>24 DAYS</t>
    <phoneticPr fontId="2"/>
  </si>
  <si>
    <t>30 DAYS</t>
    <phoneticPr fontId="3"/>
  </si>
  <si>
    <t>33 DAYS</t>
    <phoneticPr fontId="2"/>
  </si>
  <si>
    <t>35 DAYS</t>
    <phoneticPr fontId="3"/>
  </si>
  <si>
    <t>40 DAYS</t>
    <phoneticPr fontId="3"/>
  </si>
  <si>
    <t>062E</t>
  </si>
  <si>
    <t>081E</t>
  </si>
  <si>
    <t>ONE HOUSTON</t>
    <phoneticPr fontId="11"/>
  </si>
  <si>
    <t>NYK ORION</t>
    <phoneticPr fontId="11"/>
  </si>
  <si>
    <t>ONE ORPHEUS</t>
  </si>
  <si>
    <t>076E</t>
  </si>
  <si>
    <t>ONE HAMBURG</t>
  </si>
  <si>
    <t>084E</t>
  </si>
  <si>
    <t>ONE OLYMPUS</t>
  </si>
  <si>
    <t>080E</t>
  </si>
  <si>
    <t>NYK VENUS</t>
  </si>
  <si>
    <t>083E</t>
  </si>
  <si>
    <t>4/5</t>
  </si>
  <si>
    <t>4/12</t>
  </si>
  <si>
    <t>4/19</t>
  </si>
  <si>
    <t>4/26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</si>
</sst>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 d\Ayys"/>
    <numFmt numFmtId="179" formatCode="m/d"/>
  </numFmts>
  <fonts count="5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48"/>
      <color indexed="9"/>
      <name val="Meiryo UI"/>
      <family val="3"/>
      <charset val="128"/>
    </font>
    <font>
      <sz val="48"/>
      <color rgb="FFFF0000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14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11"/>
      <color indexed="10"/>
      <name val="Meiryo UI"/>
      <family val="3"/>
      <charset val="128"/>
    </font>
    <font>
      <sz val="10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b/>
      <sz val="85"/>
      <color indexed="9"/>
      <name val="Meiryo UI"/>
      <family val="3"/>
      <charset val="128"/>
    </font>
    <font>
      <b/>
      <sz val="85"/>
      <color theme="0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36"/>
      <color theme="1"/>
      <name val="Meiryo UI"/>
      <family val="3"/>
      <charset val="128"/>
    </font>
    <font>
      <sz val="30"/>
      <color theme="1"/>
      <name val="Meiryo UI"/>
      <family val="3"/>
      <charset val="128"/>
    </font>
    <font>
      <sz val="30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26"/>
      <color rgb="FFFF0000"/>
      <name val="Meiryo UI"/>
      <family val="3"/>
      <charset val="128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b/>
      <sz val="36"/>
      <color rgb="FFFF0000"/>
      <name val="Meiryo UI"/>
      <family val="3"/>
      <charset val="128"/>
    </font>
    <font>
      <sz val="12"/>
      <name val="ＭＳ Ｐゴシック"/>
      <family val="3"/>
      <charset val="128"/>
    </font>
    <font>
      <b/>
      <sz val="30"/>
      <color theme="1"/>
      <name val="Meiryo UI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b/>
      <sz val="28"/>
      <name val="Meiryo UI"/>
      <family val="3"/>
      <charset val="128"/>
    </font>
    <font>
      <sz val="30"/>
      <color rgb="FFFF0000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6" fillId="0" borderId="0"/>
    <xf numFmtId="0" fontId="1" fillId="0" borderId="0">
      <alignment vertical="center"/>
    </xf>
    <xf numFmtId="0" fontId="35" fillId="0" borderId="0">
      <alignment vertical="center"/>
    </xf>
    <xf numFmtId="0" fontId="1" fillId="0" borderId="0"/>
    <xf numFmtId="0" fontId="37" fillId="0" borderId="0"/>
    <xf numFmtId="0" fontId="39" fillId="0" borderId="0"/>
    <xf numFmtId="0" fontId="40" fillId="0" borderId="0" applyNumberFormat="0" applyFill="0" applyBorder="0" applyAlignment="0" applyProtection="0"/>
    <xf numFmtId="0" fontId="39" fillId="0" borderId="0"/>
    <xf numFmtId="0" fontId="40" fillId="0" borderId="0" applyNumberFormat="0" applyFill="0" applyBorder="0" applyAlignment="0" applyProtection="0"/>
    <xf numFmtId="0" fontId="39" fillId="0" borderId="0"/>
    <xf numFmtId="0" fontId="35" fillId="0" borderId="0">
      <alignment vertical="center"/>
    </xf>
    <xf numFmtId="0" fontId="36" fillId="0" borderId="0"/>
    <xf numFmtId="0" fontId="42" fillId="0" borderId="0"/>
    <xf numFmtId="0" fontId="35" fillId="0" borderId="0" applyBorder="0"/>
  </cellStyleXfs>
  <cellXfs count="132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/>
    <xf numFmtId="0" fontId="6" fillId="0" borderId="0" xfId="1" applyFont="1" applyAlignment="1"/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10" fillId="0" borderId="0" xfId="1" applyFont="1" applyAlignment="1">
      <alignment horizontal="right" vertical="center"/>
    </xf>
    <xf numFmtId="176" fontId="10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12" fillId="0" borderId="8" xfId="1" applyFont="1" applyBorder="1" applyAlignment="1">
      <alignment horizontal="center" vertical="center"/>
    </xf>
    <xf numFmtId="0" fontId="16" fillId="0" borderId="4" xfId="1" applyFont="1" applyBorder="1" applyAlignment="1">
      <alignment horizontal="left" vertical="center"/>
    </xf>
    <xf numFmtId="0" fontId="20" fillId="0" borderId="0" xfId="1" applyFont="1" applyFill="1" applyAlignment="1">
      <alignment vertical="center" wrapText="1"/>
    </xf>
    <xf numFmtId="0" fontId="19" fillId="0" borderId="0" xfId="1" applyFont="1" applyFill="1" applyAlignment="1">
      <alignment vertical="center"/>
    </xf>
    <xf numFmtId="0" fontId="20" fillId="0" borderId="0" xfId="1" applyFont="1" applyFill="1" applyAlignment="1">
      <alignment horizontal="right" vertical="center"/>
    </xf>
    <xf numFmtId="0" fontId="6" fillId="0" borderId="0" xfId="1" applyFont="1" applyFill="1" applyAlignment="1"/>
    <xf numFmtId="0" fontId="21" fillId="0" borderId="0" xfId="1" applyFont="1" applyBorder="1" applyAlignment="1">
      <alignment horizontal="center" vertical="center"/>
    </xf>
    <xf numFmtId="0" fontId="22" fillId="0" borderId="0" xfId="1" applyFont="1" applyBorder="1" applyAlignment="1">
      <alignment horizontal="center" vertical="center"/>
    </xf>
    <xf numFmtId="0" fontId="23" fillId="0" borderId="0" xfId="1" applyFont="1" applyBorder="1" applyAlignment="1"/>
    <xf numFmtId="176" fontId="6" fillId="0" borderId="0" xfId="1" applyNumberFormat="1" applyFont="1" applyFill="1" applyAlignment="1">
      <alignment horizontal="center" vertical="center"/>
    </xf>
    <xf numFmtId="0" fontId="18" fillId="0" borderId="1" xfId="1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177" fontId="25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1" applyFont="1" applyFill="1" applyAlignment="1">
      <alignment vertical="center"/>
    </xf>
    <xf numFmtId="0" fontId="1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26" fillId="0" borderId="0" xfId="0" applyFont="1">
      <alignment vertical="center"/>
    </xf>
    <xf numFmtId="0" fontId="16" fillId="0" borderId="6" xfId="1" applyFont="1" applyFill="1" applyBorder="1" applyAlignment="1">
      <alignment vertical="center"/>
    </xf>
    <xf numFmtId="0" fontId="27" fillId="0" borderId="0" xfId="1" applyFont="1" applyAlignment="1">
      <alignment vertical="center"/>
    </xf>
    <xf numFmtId="0" fontId="6" fillId="0" borderId="0" xfId="2" applyFont="1" applyBorder="1" applyAlignment="1">
      <alignment horizontal="center" vertical="center"/>
    </xf>
    <xf numFmtId="0" fontId="28" fillId="2" borderId="0" xfId="1" applyFont="1" applyFill="1" applyAlignment="1">
      <alignment vertical="center"/>
    </xf>
    <xf numFmtId="0" fontId="16" fillId="0" borderId="6" xfId="1" applyFont="1" applyFill="1" applyBorder="1" applyAlignment="1">
      <alignment horizontal="left" vertical="center"/>
    </xf>
    <xf numFmtId="0" fontId="17" fillId="0" borderId="6" xfId="1" applyFont="1" applyFill="1" applyBorder="1" applyAlignment="1">
      <alignment vertical="center"/>
    </xf>
    <xf numFmtId="0" fontId="31" fillId="0" borderId="0" xfId="1" applyFont="1" applyFill="1" applyAlignment="1">
      <alignment vertical="center"/>
    </xf>
    <xf numFmtId="0" fontId="34" fillId="0" borderId="0" xfId="1" applyFont="1" applyFill="1" applyAlignment="1">
      <alignment horizontal="left" vertical="center"/>
    </xf>
    <xf numFmtId="0" fontId="7" fillId="0" borderId="0" xfId="1" applyFont="1" applyFill="1" applyBorder="1" applyAlignment="1">
      <alignment vertical="center"/>
    </xf>
    <xf numFmtId="0" fontId="38" fillId="0" borderId="0" xfId="1" applyFont="1" applyFill="1" applyAlignment="1">
      <alignment vertical="center"/>
    </xf>
    <xf numFmtId="0" fontId="6" fillId="0" borderId="0" xfId="2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177" fontId="32" fillId="0" borderId="0" xfId="1" applyNumberFormat="1" applyFont="1" applyFill="1" applyBorder="1" applyAlignment="1" applyProtection="1">
      <alignment horizontal="center" vertical="center"/>
      <protection locked="0"/>
    </xf>
    <xf numFmtId="177" fontId="3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7" fontId="32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1" fillId="0" borderId="0" xfId="1" applyFont="1" applyFill="1" applyAlignment="1">
      <alignment vertical="center"/>
    </xf>
    <xf numFmtId="0" fontId="41" fillId="0" borderId="0" xfId="0" applyFont="1" applyBorder="1" applyAlignment="1">
      <alignment horizontal="left" vertical="center" indent="1"/>
    </xf>
    <xf numFmtId="177" fontId="12" fillId="0" borderId="0" xfId="1" applyNumberFormat="1" applyFont="1" applyFill="1" applyBorder="1" applyAlignment="1" applyProtection="1">
      <alignment horizontal="center" vertical="center"/>
      <protection locked="0"/>
    </xf>
    <xf numFmtId="177" fontId="32" fillId="0" borderId="7" xfId="1" applyNumberFormat="1" applyFont="1" applyFill="1" applyBorder="1" applyAlignment="1" applyProtection="1">
      <alignment horizontal="center" vertical="center"/>
      <protection locked="0"/>
    </xf>
    <xf numFmtId="0" fontId="10" fillId="3" borderId="2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/>
    </xf>
    <xf numFmtId="177" fontId="32" fillId="0" borderId="20" xfId="1" applyNumberFormat="1" applyFont="1" applyFill="1" applyBorder="1" applyAlignment="1" applyProtection="1">
      <alignment horizontal="center" vertical="center"/>
      <protection locked="0"/>
    </xf>
    <xf numFmtId="0" fontId="6" fillId="0" borderId="0" xfId="2" applyFont="1" applyBorder="1" applyAlignment="1">
      <alignment horizontal="center" vertical="center"/>
    </xf>
    <xf numFmtId="177" fontId="32" fillId="0" borderId="7" xfId="1" quotePrefix="1" applyNumberFormat="1" applyFont="1" applyFill="1" applyBorder="1" applyAlignment="1" applyProtection="1">
      <alignment horizontal="center" vertical="center" wrapText="1"/>
      <protection locked="0"/>
    </xf>
    <xf numFmtId="177" fontId="32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Border="1" applyAlignment="1">
      <alignment horizontal="center" vertical="center"/>
    </xf>
    <xf numFmtId="0" fontId="16" fillId="0" borderId="0" xfId="1" applyFont="1" applyAlignment="1">
      <alignment horizontal="right" vertical="center"/>
    </xf>
    <xf numFmtId="176" fontId="16" fillId="0" borderId="0" xfId="1" applyNumberFormat="1" applyFont="1" applyFill="1" applyAlignment="1">
      <alignment horizontal="center" vertical="center"/>
    </xf>
    <xf numFmtId="0" fontId="33" fillId="0" borderId="0" xfId="0" applyFont="1" applyBorder="1" applyAlignment="1">
      <alignment horizontal="left" vertical="center" indent="1"/>
    </xf>
    <xf numFmtId="177" fontId="32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Border="1" applyAlignment="1">
      <alignment horizontal="center" vertical="center"/>
    </xf>
    <xf numFmtId="177" fontId="43" fillId="0" borderId="0" xfId="1" applyNumberFormat="1" applyFont="1" applyFill="1" applyBorder="1" applyAlignment="1" applyProtection="1">
      <alignment horizontal="center" vertical="center"/>
      <protection locked="0"/>
    </xf>
    <xf numFmtId="177" fontId="4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10" fillId="3" borderId="2" xfId="1" applyNumberFormat="1" applyFont="1" applyFill="1" applyBorder="1" applyAlignment="1">
      <alignment horizontal="center" vertical="center"/>
    </xf>
    <xf numFmtId="178" fontId="12" fillId="3" borderId="2" xfId="1" applyNumberFormat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vertical="center"/>
    </xf>
    <xf numFmtId="0" fontId="6" fillId="0" borderId="0" xfId="2" applyFont="1" applyBorder="1" applyAlignment="1">
      <alignment horizontal="center" vertical="center"/>
    </xf>
    <xf numFmtId="177" fontId="32" fillId="0" borderId="18" xfId="1" applyNumberFormat="1" applyFont="1" applyFill="1" applyBorder="1" applyAlignment="1" applyProtection="1">
      <alignment horizontal="left" vertical="center"/>
      <protection locked="0"/>
    </xf>
    <xf numFmtId="0" fontId="6" fillId="0" borderId="0" xfId="2" applyFont="1" applyBorder="1" applyAlignment="1">
      <alignment horizontal="center" vertical="center"/>
    </xf>
    <xf numFmtId="177" fontId="32" fillId="0" borderId="0" xfId="1" applyNumberFormat="1" applyFont="1" applyFill="1" applyBorder="1" applyAlignment="1" applyProtection="1">
      <alignment horizontal="left" vertical="center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45" fillId="0" borderId="0" xfId="1" applyFont="1" applyFill="1" applyBorder="1" applyAlignment="1" applyProtection="1">
      <alignment horizontal="center" vertical="center"/>
      <protection locked="0"/>
    </xf>
    <xf numFmtId="0" fontId="16" fillId="0" borderId="6" xfId="1" applyFont="1" applyBorder="1" applyAlignment="1">
      <alignment horizontal="right" vertical="center"/>
    </xf>
    <xf numFmtId="0" fontId="16" fillId="0" borderId="23" xfId="1" applyFont="1" applyBorder="1" applyAlignment="1">
      <alignment horizontal="left" vertical="center"/>
    </xf>
    <xf numFmtId="0" fontId="16" fillId="0" borderId="24" xfId="1" applyFont="1" applyFill="1" applyBorder="1" applyAlignment="1">
      <alignment horizontal="left" vertical="center"/>
    </xf>
    <xf numFmtId="0" fontId="16" fillId="0" borderId="24" xfId="1" applyFont="1" applyFill="1" applyBorder="1" applyAlignment="1">
      <alignment vertical="center"/>
    </xf>
    <xf numFmtId="0" fontId="17" fillId="0" borderId="24" xfId="1" applyFont="1" applyFill="1" applyBorder="1" applyAlignment="1">
      <alignment vertical="center"/>
    </xf>
    <xf numFmtId="0" fontId="17" fillId="0" borderId="25" xfId="1" applyFont="1" applyFill="1" applyBorder="1" applyAlignment="1">
      <alignment horizontal="right" vertical="center"/>
    </xf>
    <xf numFmtId="0" fontId="17" fillId="0" borderId="5" xfId="1" applyFont="1" applyFill="1" applyBorder="1" applyAlignment="1">
      <alignment horizontal="right" vertical="center"/>
    </xf>
    <xf numFmtId="177" fontId="46" fillId="0" borderId="0" xfId="1" applyNumberFormat="1" applyFont="1" applyFill="1" applyBorder="1" applyAlignment="1" applyProtection="1">
      <alignment horizontal="left" vertical="center"/>
      <protection locked="0"/>
    </xf>
    <xf numFmtId="0" fontId="44" fillId="0" borderId="0" xfId="0" applyFont="1">
      <alignment vertical="center"/>
    </xf>
    <xf numFmtId="0" fontId="47" fillId="0" borderId="0" xfId="0" applyFont="1">
      <alignment vertical="center"/>
    </xf>
    <xf numFmtId="0" fontId="48" fillId="0" borderId="0" xfId="0" applyFont="1" applyBorder="1" applyAlignment="1">
      <alignment horizontal="center" vertical="center"/>
    </xf>
    <xf numFmtId="179" fontId="13" fillId="0" borderId="0" xfId="0" applyNumberFormat="1" applyFont="1" applyBorder="1" applyAlignment="1">
      <alignment horizontal="center" vertical="center"/>
    </xf>
    <xf numFmtId="177" fontId="12" fillId="0" borderId="0" xfId="1" applyNumberFormat="1" applyFont="1" applyFill="1" applyBorder="1" applyAlignment="1">
      <alignment horizontal="center" vertical="center"/>
    </xf>
    <xf numFmtId="177" fontId="45" fillId="0" borderId="0" xfId="1" applyNumberFormat="1" applyFont="1" applyFill="1" applyBorder="1" applyAlignment="1" applyProtection="1">
      <alignment horizontal="center" vertical="center"/>
      <protection locked="0"/>
    </xf>
    <xf numFmtId="179" fontId="49" fillId="0" borderId="0" xfId="0" applyNumberFormat="1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177" fontId="32" fillId="0" borderId="19" xfId="1" applyNumberFormat="1" applyFont="1" applyFill="1" applyBorder="1" applyAlignment="1" applyProtection="1">
      <alignment horizontal="left" vertical="center"/>
      <protection locked="0"/>
    </xf>
    <xf numFmtId="177" fontId="32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7" fontId="32" fillId="0" borderId="20" xfId="1" applyNumberFormat="1" applyFont="1" applyFill="1" applyBorder="1" applyAlignment="1" applyProtection="1">
      <alignment horizontal="center" vertical="center" wrapText="1"/>
      <protection locked="0"/>
    </xf>
    <xf numFmtId="177" fontId="32" fillId="0" borderId="21" xfId="1" applyNumberFormat="1" applyFont="1" applyFill="1" applyBorder="1" applyAlignment="1" applyProtection="1">
      <alignment horizontal="center" vertical="center" wrapText="1"/>
      <protection locked="0"/>
    </xf>
    <xf numFmtId="177" fontId="32" fillId="0" borderId="26" xfId="1" applyNumberFormat="1" applyFont="1" applyFill="1" applyBorder="1" applyAlignment="1" applyProtection="1">
      <alignment horizontal="left" vertical="center"/>
      <protection locked="0"/>
    </xf>
    <xf numFmtId="177" fontId="32" fillId="0" borderId="27" xfId="1" applyNumberFormat="1" applyFont="1" applyFill="1" applyBorder="1" applyAlignment="1" applyProtection="1">
      <alignment horizontal="center" vertical="center"/>
      <protection locked="0"/>
    </xf>
    <xf numFmtId="177" fontId="32" fillId="0" borderId="27" xfId="1" quotePrefix="1" applyNumberFormat="1" applyFont="1" applyFill="1" applyBorder="1" applyAlignment="1" applyProtection="1">
      <alignment horizontal="center" vertical="center" wrapText="1"/>
      <protection locked="0"/>
    </xf>
    <xf numFmtId="177" fontId="32" fillId="0" borderId="27" xfId="1" applyNumberFormat="1" applyFont="1" applyFill="1" applyBorder="1" applyAlignment="1" applyProtection="1">
      <alignment horizontal="center" vertical="center" wrapText="1"/>
      <protection locked="0"/>
    </xf>
    <xf numFmtId="177" fontId="32" fillId="0" borderId="28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Border="1" applyAlignment="1">
      <alignment horizontal="center" vertical="center"/>
    </xf>
    <xf numFmtId="0" fontId="33" fillId="3" borderId="7" xfId="1" applyNumberFormat="1" applyFont="1" applyFill="1" applyBorder="1" applyAlignment="1">
      <alignment horizontal="center" vertical="center"/>
    </xf>
    <xf numFmtId="0" fontId="34" fillId="3" borderId="7" xfId="1" applyNumberFormat="1" applyFont="1" applyFill="1" applyBorder="1" applyAlignment="1">
      <alignment horizontal="center" vertical="center"/>
    </xf>
    <xf numFmtId="178" fontId="10" fillId="3" borderId="2" xfId="1" applyNumberFormat="1" applyFont="1" applyFill="1" applyBorder="1" applyAlignment="1">
      <alignment horizontal="center" vertical="center"/>
    </xf>
    <xf numFmtId="0" fontId="33" fillId="3" borderId="7" xfId="1" applyFont="1" applyFill="1" applyBorder="1" applyAlignment="1">
      <alignment horizontal="center" vertical="center" wrapText="1"/>
    </xf>
    <xf numFmtId="0" fontId="34" fillId="3" borderId="19" xfId="1" applyNumberFormat="1" applyFont="1" applyFill="1" applyBorder="1" applyAlignment="1">
      <alignment horizontal="center" vertical="center" wrapText="1"/>
    </xf>
    <xf numFmtId="0" fontId="34" fillId="3" borderId="18" xfId="1" applyNumberFormat="1" applyFont="1" applyFill="1" applyBorder="1" applyAlignment="1">
      <alignment horizontal="center" vertical="center" wrapText="1"/>
    </xf>
    <xf numFmtId="0" fontId="34" fillId="3" borderId="22" xfId="1" applyNumberFormat="1" applyFont="1" applyFill="1" applyBorder="1" applyAlignment="1">
      <alignment horizontal="center" vertical="center" wrapText="1"/>
    </xf>
    <xf numFmtId="0" fontId="34" fillId="3" borderId="20" xfId="1" applyNumberFormat="1" applyFont="1" applyFill="1" applyBorder="1" applyAlignment="1">
      <alignment horizontal="center" vertical="center"/>
    </xf>
    <xf numFmtId="0" fontId="34" fillId="3" borderId="2" xfId="1" applyNumberFormat="1" applyFont="1" applyFill="1" applyBorder="1" applyAlignment="1">
      <alignment horizontal="center" vertical="center"/>
    </xf>
    <xf numFmtId="0" fontId="34" fillId="3" borderId="20" xfId="1" applyFont="1" applyFill="1" applyBorder="1" applyAlignment="1">
      <alignment horizontal="center" vertical="center"/>
    </xf>
    <xf numFmtId="0" fontId="34" fillId="3" borderId="21" xfId="1" applyFont="1" applyFill="1" applyBorder="1" applyAlignment="1">
      <alignment horizontal="center" vertical="center"/>
    </xf>
    <xf numFmtId="0" fontId="32" fillId="3" borderId="7" xfId="1" applyFont="1" applyFill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 wrapText="1"/>
    </xf>
    <xf numFmtId="0" fontId="15" fillId="0" borderId="16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wrapText="1"/>
    </xf>
    <xf numFmtId="0" fontId="16" fillId="0" borderId="15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30" fillId="2" borderId="0" xfId="1" applyFont="1" applyFill="1" applyAlignment="1">
      <alignment horizontal="center" vertical="center" wrapText="1"/>
    </xf>
    <xf numFmtId="0" fontId="6" fillId="0" borderId="0" xfId="2" applyFont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/>
    </xf>
    <xf numFmtId="0" fontId="33" fillId="3" borderId="7" xfId="1" applyFont="1" applyFill="1" applyBorder="1" applyAlignment="1">
      <alignment horizontal="center" vertical="center"/>
    </xf>
    <xf numFmtId="0" fontId="33" fillId="3" borderId="17" xfId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205028</xdr:colOff>
      <xdr:row>17</xdr:row>
      <xdr:rowOff>857250</xdr:rowOff>
    </xdr:from>
    <xdr:ext cx="3806573" cy="32831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031278" y="17272000"/>
          <a:ext cx="3806573" cy="32831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altLang="ja-JP" sz="28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ATL: Atlanta</a:t>
          </a:r>
          <a:r>
            <a:rPr lang="en-US" altLang="ja-JP" sz="280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</a:t>
          </a:r>
        </a:p>
        <a:p>
          <a:pPr algn="l"/>
          <a:r>
            <a:rPr lang="en-US" altLang="ja-JP" sz="28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AUS: Austin  </a:t>
          </a:r>
          <a:br>
            <a:rPr lang="en-US" altLang="ja-JP" sz="28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CHI: Chicago                   </a:t>
          </a:r>
          <a:endParaRPr lang="en-US" altLang="ja-JP" sz="2800" baseline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</a:t>
          </a:r>
          <a:r>
            <a:rPr lang="en-US" altLang="ja-JP" sz="280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2</xdr:col>
      <xdr:colOff>856701</xdr:colOff>
      <xdr:row>17</xdr:row>
      <xdr:rowOff>889000</xdr:rowOff>
    </xdr:from>
    <xdr:ext cx="3259446" cy="2463751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222951" y="17303750"/>
          <a:ext cx="3259446" cy="2463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CVG: Cincinnati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DEN: Denver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DFW: Dallas</a:t>
          </a:r>
          <a:r>
            <a:rPr lang="ja-JP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 Detroit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4</xdr:col>
      <xdr:colOff>1554359</xdr:colOff>
      <xdr:row>17</xdr:row>
      <xdr:rowOff>889000</xdr:rowOff>
    </xdr:from>
    <xdr:ext cx="3713864" cy="2738346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3428859" y="17303750"/>
          <a:ext cx="3713864" cy="2738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ELP: El Paso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HOU: Houston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IND: Indianapolis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LAX: Los Angeles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8</xdr:col>
      <xdr:colOff>226024</xdr:colOff>
      <xdr:row>17</xdr:row>
      <xdr:rowOff>920750</xdr:rowOff>
    </xdr:from>
    <xdr:ext cx="3685997" cy="290260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7117024" y="17335500"/>
          <a:ext cx="3685997" cy="29026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LRD: Laredo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MEM: Memphis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MKC: Kansas City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MSP: Minneapolis</a:t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10</xdr:col>
      <xdr:colOff>1324025</xdr:colOff>
      <xdr:row>17</xdr:row>
      <xdr:rowOff>984250</xdr:rowOff>
    </xdr:from>
    <xdr:ext cx="4162871" cy="246375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0818525" y="17399000"/>
          <a:ext cx="4162871" cy="2463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OFK: Norfolk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PDX: Portland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PHX: Phoenix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SDF: Louisville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11</xdr:col>
      <xdr:colOff>2129012</xdr:colOff>
      <xdr:row>17</xdr:row>
      <xdr:rowOff>920750</xdr:rowOff>
    </xdr:from>
    <xdr:ext cx="4443238" cy="3449974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4163512" y="17335500"/>
          <a:ext cx="4443238" cy="34499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SEA: Seattle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SFO: San Francisco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SLC: Salt Lake City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STL: St. Louis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oneCellAnchor>
    <xdr:from>
      <xdr:col>13</xdr:col>
      <xdr:colOff>2476500</xdr:colOff>
      <xdr:row>15</xdr:row>
      <xdr:rowOff>850900</xdr:rowOff>
    </xdr:from>
    <xdr:ext cx="5040311" cy="2797175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9591000" y="13931900"/>
          <a:ext cx="5040311" cy="279717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0</xdr:colOff>
      <xdr:row>1</xdr:row>
      <xdr:rowOff>613828</xdr:rowOff>
    </xdr:from>
    <xdr:to>
      <xdr:col>2</xdr:col>
      <xdr:colOff>1595437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Los Angeles/Long Beach,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CA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520699</xdr:colOff>
      <xdr:row>20</xdr:row>
      <xdr:rowOff>-1</xdr:rowOff>
    </xdr:from>
    <xdr:to>
      <xdr:col>14</xdr:col>
      <xdr:colOff>871763</xdr:colOff>
      <xdr:row>33</xdr:row>
      <xdr:rowOff>0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/>
      </xdr:nvGrpSpPr>
      <xdr:grpSpPr>
        <a:xfrm>
          <a:off x="520699" y="18891249"/>
          <a:ext cx="30005564" cy="7048501"/>
          <a:chOff x="201596" y="21276977"/>
          <a:chExt cx="25058645" cy="6997205"/>
        </a:xfrm>
      </xdr:grpSpPr>
      <xdr:sp macro="" textlink="">
        <xdr:nvSpPr>
          <xdr:cNvPr id="32" name="正方形/長方形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/>
        </xdr:nvSpPr>
        <xdr:spPr>
          <a:xfrm>
            <a:off x="201596" y="21703702"/>
            <a:ext cx="25058645" cy="6570480"/>
          </a:xfrm>
          <a:prstGeom prst="rect">
            <a:avLst/>
          </a:prstGeom>
          <a:solidFill>
            <a:srgbClr val="F3DEDD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2800"/>
          </a:p>
        </xdr:txBody>
      </xdr:sp>
      <xdr:sp macro="" textlink="">
        <xdr:nvSpPr>
          <xdr:cNvPr id="33" name="テキスト ボックス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 txBox="1"/>
        </xdr:nvSpPr>
        <xdr:spPr>
          <a:xfrm>
            <a:off x="584019" y="21276977"/>
            <a:ext cx="7769800" cy="656322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>
              <a:spcBef>
                <a:spcPts val="600"/>
              </a:spcBef>
              <a:spcAft>
                <a:spcPts val="600"/>
              </a:spcAft>
              <a:buFontTx/>
              <a:buNone/>
            </a:pPr>
            <a:r>
              <a:rPr kumimoji="1" lang="ja-JP" altLang="en-US" sz="28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注意事項</a:t>
            </a:r>
            <a:endParaRPr kumimoji="1" lang="en-US" altLang="ja-JP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285750" indent="-28575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危険品は受諾出来かねますのでご了承ください。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285750" indent="-28575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段積み不可貨物、重量物、長尺貨物</a:t>
            </a:r>
            <a:r>
              <a:rPr lang="ja-JP" altLang="en-US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、背高貨物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</a:t>
            </a:r>
            <a:b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受託不可もしくは追加費用が発生する場合がございます。</a:t>
            </a:r>
            <a:b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詳細は担当者までお問合せ</a:t>
            </a:r>
            <a:r>
              <a:rPr lang="ja-JP" altLang="en-US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くだ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さい。 </a:t>
            </a:r>
            <a:endPara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貨物搬入の際は、下記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3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点</a:t>
            </a: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ご注意ください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。</a:t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</a:t>
            </a: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貨物にケースマークを貼付</a:t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en-US" sz="24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*送り状に”にしてつ扱い</a:t>
            </a:r>
            <a:r>
              <a:rPr lang="en-US" altLang="ja-JP" sz="2400" b="1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/LAX CONSOL” </a:t>
            </a:r>
            <a:r>
              <a:rPr lang="ja-JP" altLang="en-US" sz="24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と記載</a:t>
            </a:r>
            <a:br>
              <a:rPr lang="en-US" altLang="ja-JP" sz="24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en-US" altLang="ja-JP" sz="24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送り状に</a:t>
            </a:r>
            <a:r>
              <a:rPr lang="ja-JP" altLang="en-US" sz="24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ケースマーク、</a:t>
            </a:r>
            <a:r>
              <a:rPr lang="en-US" altLang="ja-JP" sz="24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NACCS CODE</a:t>
            </a:r>
            <a:r>
              <a:rPr lang="ja-JP" altLang="en-US" sz="24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の記載 </a:t>
            </a:r>
            <a:endParaRPr lang="en-US" altLang="ja-JP" sz="2400" b="0" i="0" u="none" strike="noStrike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marR="0" indent="-342900" algn="l" defTabSz="914400" eaLnBrk="1" fontAlgn="auto" latinLnBrk="0" hangingPunct="1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buClrTx/>
              <a:buSzTx/>
              <a:buFont typeface="Wingdings" panose="05000000000000000000" pitchFamily="2" charset="2"/>
              <a:buChar char="ü"/>
              <a:tabLst/>
              <a:defRPr/>
            </a:pP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D/R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は不要です。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34" name="テキスト ボックス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 txBox="1"/>
        </xdr:nvSpPr>
        <xdr:spPr>
          <a:xfrm>
            <a:off x="16586864" y="21284912"/>
            <a:ext cx="8661256" cy="65701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0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</a:t>
            </a:r>
            <a:r>
              <a:rPr kumimoji="1" lang="en-US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【</a:t>
            </a:r>
            <a:r>
              <a:rPr kumimoji="1" lang="ja-JP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米国税関庁による</a:t>
            </a:r>
            <a:r>
              <a:rPr kumimoji="1" lang="en-US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24</a:t>
            </a:r>
            <a:r>
              <a:rPr kumimoji="1" lang="ja-JP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時間前の貨物情報提出に必要な項目</a:t>
            </a:r>
            <a:r>
              <a:rPr kumimoji="1" lang="en-US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】</a:t>
            </a:r>
          </a:p>
          <a:p>
            <a:pPr>
              <a:spcBef>
                <a:spcPts val="600"/>
              </a:spcBef>
              <a:spcAft>
                <a:spcPts val="600"/>
              </a:spcAft>
            </a:pP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荷主様の正確な名称、住所</a:t>
            </a: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荷受人様の正確な名称、住所</a:t>
            </a: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正確な貨物の名称ならびに数量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(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複数の場合、各々の数量）の表示</a:t>
            </a:r>
            <a:b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もしくは、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HARMONIZED CODE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（上６桁）及び数量の併記。</a:t>
            </a: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最小単位での数量（最小梱包数）</a:t>
            </a:r>
            <a:endPara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　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上記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4</a:t>
            </a:r>
            <a:r>
              <a:rPr kumimoji="1" lang="ja-JP" altLang="en-US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項目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は特に重要とされておりますので</a:t>
            </a:r>
            <a:r>
              <a:rPr kumimoji="1" lang="ja-JP" altLang="en-US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、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御協力をお願い申し上げます。</a:t>
            </a:r>
            <a:endPara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endParaRPr kumimoji="1" lang="en-US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0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　</a:t>
            </a:r>
            <a:r>
              <a:rPr kumimoji="1" lang="ja-JP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記載以外の仕向け地も承っております。お問合せください！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35" name="テキスト ボックス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 txBox="1"/>
        </xdr:nvSpPr>
        <xdr:spPr>
          <a:xfrm>
            <a:off x="8385963" y="22578723"/>
            <a:ext cx="7482395" cy="420384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機材を使用した梱包等については輸入地で規制がございます。</a:t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詳細は</a:t>
            </a: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下記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ご確認ください。</a:t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http://www.maff.go.jp/pps/j/konpozai/kuni/country.html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先船のスケジュール及び船名は、予告なく変更の可能性が</a:t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ございます。予め御了ください。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米国政府による規制のため、木材をご利用の際はご注意ください。</a:t>
            </a:r>
            <a:endPara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marR="0" indent="-342900" defTabSz="914400" eaLnBrk="1" fontAlgn="auto" latinLnBrk="0" hangingPunct="1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buClrTx/>
              <a:buSzTx/>
              <a:buFont typeface="Wingdings" panose="05000000000000000000" pitchFamily="2" charset="2"/>
              <a:buChar char="ü"/>
              <a:tabLst/>
              <a:defRPr/>
            </a:pP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USA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向けは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6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桁の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HS CODE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の申請が必要です。</a:t>
            </a:r>
            <a:br>
              <a:rPr lang="en-US" altLang="ja-JP" sz="11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</a:b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S/I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上にご記載ください（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Transship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貨物も含む</a:t>
            </a:r>
            <a:r>
              <a:rPr lang="ja-JP" altLang="en-US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）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oneCellAnchor>
    <xdr:from>
      <xdr:col>0</xdr:col>
      <xdr:colOff>361950</xdr:colOff>
      <xdr:row>33</xdr:row>
      <xdr:rowOff>0</xdr:rowOff>
    </xdr:from>
    <xdr:ext cx="6324600" cy="102870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361950" y="25495250"/>
          <a:ext cx="6324600" cy="1028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9:00~16:00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16</xdr:col>
      <xdr:colOff>381000</xdr:colOff>
      <xdr:row>20</xdr:row>
      <xdr:rowOff>1069975</xdr:rowOff>
    </xdr:from>
    <xdr:to>
      <xdr:col>21</xdr:col>
      <xdr:colOff>749300</xdr:colOff>
      <xdr:row>36</xdr:row>
      <xdr:rowOff>146329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115500" y="21580475"/>
          <a:ext cx="11099800" cy="8315604"/>
        </a:xfrm>
        <a:prstGeom prst="rect">
          <a:avLst/>
        </a:prstGeom>
      </xdr:spPr>
    </xdr:pic>
    <xdr:clientData/>
  </xdr:twoCellAnchor>
  <xdr:twoCellAnchor editAs="oneCell">
    <xdr:from>
      <xdr:col>16</xdr:col>
      <xdr:colOff>1079500</xdr:colOff>
      <xdr:row>15</xdr:row>
      <xdr:rowOff>476250</xdr:rowOff>
    </xdr:from>
    <xdr:to>
      <xdr:col>21</xdr:col>
      <xdr:colOff>730250</xdr:colOff>
      <xdr:row>19</xdr:row>
      <xdr:rowOff>1054616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814000" y="13557250"/>
          <a:ext cx="10382250" cy="47376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IV55"/>
  <sheetViews>
    <sheetView tabSelected="1" view="pageBreakPreview" zoomScale="30" zoomScaleNormal="40" zoomScaleSheetLayoutView="30" zoomScalePageLayoutView="10" workbookViewId="0">
      <selection activeCell="K41" sqref="K41"/>
    </sheetView>
  </sheetViews>
  <sheetFormatPr defaultRowHeight="13.5" x14ac:dyDescent="0.15"/>
  <cols>
    <col min="1" max="1" width="89.75" customWidth="1"/>
    <col min="2" max="2" width="33.125" customWidth="1"/>
    <col min="3" max="3" width="23.125" customWidth="1"/>
    <col min="4" max="4" width="9.75" customWidth="1"/>
    <col min="5" max="5" width="23.125" customWidth="1"/>
    <col min="6" max="6" width="9.75" customWidth="1"/>
    <col min="7" max="7" width="23.125" customWidth="1"/>
    <col min="8" max="8" width="9.75" customWidth="1"/>
    <col min="9" max="9" width="23.125" customWidth="1"/>
    <col min="10" max="10" width="10.625" customWidth="1"/>
    <col min="11" max="19" width="33.125" customWidth="1"/>
    <col min="20" max="20" width="24" customWidth="1"/>
    <col min="21" max="21" width="16.5" customWidth="1"/>
    <col min="22" max="22" width="13.375" customWidth="1"/>
    <col min="23" max="23" width="15.875" customWidth="1"/>
  </cols>
  <sheetData>
    <row r="1" spans="1:34" s="3" customFormat="1" ht="106.5" customHeight="1" x14ac:dyDescent="0.9">
      <c r="A1" s="34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125" t="s">
        <v>0</v>
      </c>
      <c r="P1" s="125"/>
      <c r="Q1" s="125"/>
      <c r="R1" s="125"/>
      <c r="S1" s="125"/>
      <c r="T1" s="13"/>
      <c r="U1" s="13"/>
      <c r="V1" s="13"/>
      <c r="W1" s="13"/>
      <c r="X1" s="13"/>
      <c r="Y1" s="13"/>
    </row>
    <row r="2" spans="1:34" s="16" customFormat="1" ht="48.7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5"/>
    </row>
    <row r="3" spans="1:34" s="3" customFormat="1" ht="72" customHeight="1" x14ac:dyDescent="0.25">
      <c r="A3" s="17"/>
      <c r="B3" s="18"/>
      <c r="C3" s="18"/>
      <c r="D3" s="18"/>
      <c r="E3" s="18"/>
      <c r="F3" s="37" t="s">
        <v>1</v>
      </c>
      <c r="J3" s="18"/>
      <c r="K3" s="18"/>
      <c r="L3" s="18"/>
      <c r="M3" s="18"/>
      <c r="N3" s="18"/>
      <c r="R3" s="57" t="s">
        <v>3</v>
      </c>
      <c r="S3" s="58">
        <v>46097</v>
      </c>
      <c r="T3" s="19"/>
    </row>
    <row r="4" spans="1:34" s="3" customFormat="1" ht="87" customHeight="1" x14ac:dyDescent="0.25">
      <c r="A4" s="38" t="s">
        <v>2</v>
      </c>
      <c r="B4" s="18"/>
      <c r="C4" s="18"/>
      <c r="D4" s="18"/>
      <c r="E4" s="18"/>
      <c r="F4" s="18"/>
      <c r="G4" s="4"/>
      <c r="H4" s="4"/>
      <c r="I4" s="18"/>
      <c r="J4" s="18"/>
      <c r="K4" s="18"/>
      <c r="L4" s="18"/>
      <c r="M4" s="18"/>
      <c r="N4" s="18"/>
      <c r="R4" s="6"/>
      <c r="S4" s="7"/>
      <c r="Z4" s="20"/>
    </row>
    <row r="5" spans="1:34" s="8" customFormat="1" ht="54.75" customHeight="1" x14ac:dyDescent="0.15">
      <c r="A5" s="103" t="s">
        <v>4</v>
      </c>
      <c r="B5" s="106" t="s">
        <v>5</v>
      </c>
      <c r="C5" s="106" t="s">
        <v>6</v>
      </c>
      <c r="D5" s="106"/>
      <c r="E5" s="106" t="s">
        <v>7</v>
      </c>
      <c r="F5" s="106"/>
      <c r="G5" s="106" t="s">
        <v>8</v>
      </c>
      <c r="H5" s="106"/>
      <c r="I5" s="108" t="s">
        <v>9</v>
      </c>
      <c r="J5" s="108"/>
      <c r="K5" s="108"/>
      <c r="L5" s="108"/>
      <c r="M5" s="108"/>
      <c r="N5" s="108"/>
      <c r="O5" s="108"/>
      <c r="P5" s="108"/>
      <c r="Q5" s="108"/>
      <c r="R5" s="108"/>
      <c r="S5" s="109"/>
      <c r="T5" s="22"/>
      <c r="U5" s="22"/>
      <c r="V5" s="22"/>
      <c r="W5" s="22"/>
    </row>
    <row r="6" spans="1:34" s="8" customFormat="1" ht="54.75" customHeight="1" x14ac:dyDescent="0.15">
      <c r="A6" s="104"/>
      <c r="B6" s="100"/>
      <c r="C6" s="99" t="s">
        <v>21</v>
      </c>
      <c r="D6" s="99"/>
      <c r="E6" s="99" t="s">
        <v>21</v>
      </c>
      <c r="F6" s="99"/>
      <c r="G6" s="99" t="s">
        <v>21</v>
      </c>
      <c r="H6" s="99"/>
      <c r="I6" s="110" t="s">
        <v>29</v>
      </c>
      <c r="J6" s="110"/>
      <c r="K6" s="129" t="s">
        <v>10</v>
      </c>
      <c r="L6" s="102" t="s">
        <v>25</v>
      </c>
      <c r="M6" s="102" t="s">
        <v>11</v>
      </c>
      <c r="N6" s="102" t="s">
        <v>24</v>
      </c>
      <c r="O6" s="102" t="s">
        <v>28</v>
      </c>
      <c r="P6" s="102" t="s">
        <v>12</v>
      </c>
      <c r="Q6" s="102" t="s">
        <v>13</v>
      </c>
      <c r="R6" s="102" t="s">
        <v>26</v>
      </c>
      <c r="S6" s="130" t="s">
        <v>27</v>
      </c>
      <c r="T6" s="127"/>
      <c r="U6" s="127"/>
      <c r="V6" s="127"/>
      <c r="W6" s="127"/>
      <c r="AC6" s="23"/>
      <c r="AD6" s="126"/>
      <c r="AE6" s="126"/>
      <c r="AF6" s="23"/>
      <c r="AG6" s="126"/>
      <c r="AH6" s="126"/>
    </row>
    <row r="7" spans="1:34" s="8" customFormat="1" ht="54.75" customHeight="1" x14ac:dyDescent="0.15">
      <c r="A7" s="104"/>
      <c r="B7" s="100"/>
      <c r="C7" s="99"/>
      <c r="D7" s="99"/>
      <c r="E7" s="99"/>
      <c r="F7" s="99"/>
      <c r="G7" s="99"/>
      <c r="H7" s="99"/>
      <c r="I7" s="110"/>
      <c r="J7" s="110"/>
      <c r="K7" s="129"/>
      <c r="L7" s="102"/>
      <c r="M7" s="102"/>
      <c r="N7" s="129"/>
      <c r="O7" s="102"/>
      <c r="P7" s="102"/>
      <c r="Q7" s="102"/>
      <c r="R7" s="102"/>
      <c r="S7" s="130"/>
      <c r="T7" s="127"/>
      <c r="U7" s="127"/>
      <c r="V7" s="128"/>
      <c r="W7" s="127"/>
      <c r="AC7" s="23"/>
      <c r="AD7" s="24"/>
      <c r="AE7" s="24"/>
      <c r="AF7" s="23"/>
      <c r="AG7" s="33"/>
      <c r="AH7" s="33"/>
    </row>
    <row r="8" spans="1:34" s="8" customFormat="1" ht="9.75" customHeight="1" x14ac:dyDescent="0.15">
      <c r="A8" s="104"/>
      <c r="B8" s="100"/>
      <c r="C8" s="99"/>
      <c r="D8" s="99"/>
      <c r="E8" s="99"/>
      <c r="F8" s="99"/>
      <c r="G8" s="99"/>
      <c r="H8" s="99"/>
      <c r="I8" s="110"/>
      <c r="J8" s="110"/>
      <c r="K8" s="129"/>
      <c r="L8" s="102"/>
      <c r="M8" s="102"/>
      <c r="N8" s="129"/>
      <c r="O8" s="102"/>
      <c r="P8" s="102"/>
      <c r="Q8" s="102"/>
      <c r="R8" s="102"/>
      <c r="S8" s="130"/>
      <c r="T8" s="127"/>
      <c r="U8" s="127"/>
      <c r="V8" s="128"/>
      <c r="W8" s="127"/>
      <c r="AC8" s="23"/>
      <c r="AD8" s="33"/>
      <c r="AE8" s="33"/>
      <c r="AF8" s="23"/>
      <c r="AG8" s="33"/>
      <c r="AH8" s="33"/>
    </row>
    <row r="9" spans="1:34" s="9" customFormat="1" ht="54.75" customHeight="1" x14ac:dyDescent="0.15">
      <c r="A9" s="105"/>
      <c r="B9" s="107"/>
      <c r="C9" s="65"/>
      <c r="D9" s="65"/>
      <c r="E9" s="64"/>
      <c r="F9" s="64"/>
      <c r="G9" s="101" t="s">
        <v>18</v>
      </c>
      <c r="H9" s="101"/>
      <c r="I9" s="131" t="s">
        <v>31</v>
      </c>
      <c r="J9" s="131"/>
      <c r="K9" s="50" t="s">
        <v>45</v>
      </c>
      <c r="L9" s="50" t="s">
        <v>19</v>
      </c>
      <c r="M9" s="50" t="s">
        <v>46</v>
      </c>
      <c r="N9" s="50" t="s">
        <v>22</v>
      </c>
      <c r="O9" s="50" t="s">
        <v>47</v>
      </c>
      <c r="P9" s="50" t="s">
        <v>20</v>
      </c>
      <c r="Q9" s="50" t="s">
        <v>48</v>
      </c>
      <c r="R9" s="50" t="s">
        <v>23</v>
      </c>
      <c r="S9" s="51" t="s">
        <v>49</v>
      </c>
      <c r="T9" s="25"/>
      <c r="U9" s="25"/>
      <c r="V9" s="25"/>
      <c r="W9" s="25"/>
      <c r="AC9" s="23"/>
      <c r="AD9" s="33"/>
      <c r="AE9" s="33"/>
      <c r="AF9" s="23"/>
      <c r="AG9" s="33"/>
      <c r="AH9" s="33"/>
    </row>
    <row r="10" spans="1:34" s="27" customFormat="1" ht="87" customHeight="1" x14ac:dyDescent="0.15">
      <c r="A10" s="89" t="s">
        <v>52</v>
      </c>
      <c r="B10" s="52" t="s">
        <v>50</v>
      </c>
      <c r="C10" s="52">
        <f>G10-6</f>
        <v>46097</v>
      </c>
      <c r="D10" s="52" t="str">
        <f t="shared" ref="D10:D11" si="0">TEXT(C10,"aaa")</f>
        <v>月</v>
      </c>
      <c r="E10" s="52">
        <f t="shared" ref="E10:E11" si="1">G10-2</f>
        <v>46101</v>
      </c>
      <c r="F10" s="52" t="str">
        <f t="shared" ref="F10:F11" si="2">TEXT(E10,"aaa")</f>
        <v>金</v>
      </c>
      <c r="G10" s="52">
        <v>46103</v>
      </c>
      <c r="H10" s="52" t="str">
        <f t="shared" ref="H10:H11" si="3">TEXT(G10,"aaa")</f>
        <v>日</v>
      </c>
      <c r="I10" s="90">
        <f t="shared" ref="I10:I11" si="4">G10+17</f>
        <v>46120</v>
      </c>
      <c r="J10" s="90" t="str">
        <f t="shared" ref="J10:J11" si="5">TEXT(I10,"aaa")</f>
        <v>水</v>
      </c>
      <c r="K10" s="90">
        <f t="shared" ref="K10:K11" si="6">I10+7</f>
        <v>46127</v>
      </c>
      <c r="L10" s="91">
        <f t="shared" ref="L10:L11" si="7">I10+12</f>
        <v>46132</v>
      </c>
      <c r="M10" s="91">
        <f t="shared" ref="M10:M11" si="8">I10+13</f>
        <v>46133</v>
      </c>
      <c r="N10" s="91">
        <f t="shared" ref="N10:N11" si="9">I10+15</f>
        <v>46135</v>
      </c>
      <c r="O10" s="91">
        <f t="shared" ref="O10:O11" si="10">I10+16</f>
        <v>46136</v>
      </c>
      <c r="P10" s="91">
        <f t="shared" ref="P10:P11" si="11">I10+17</f>
        <v>46137</v>
      </c>
      <c r="Q10" s="91">
        <f t="shared" ref="Q10:Q11" si="12">I10+18</f>
        <v>46138</v>
      </c>
      <c r="R10" s="91">
        <f t="shared" ref="R10:R11" si="13">I10+20</f>
        <v>46140</v>
      </c>
      <c r="S10" s="92">
        <f t="shared" ref="S10:S11" si="14">I10+23</f>
        <v>46143</v>
      </c>
      <c r="T10" s="26"/>
      <c r="U10" s="26"/>
      <c r="V10" s="26"/>
      <c r="W10" s="26"/>
      <c r="AC10" s="23"/>
      <c r="AD10" s="69"/>
      <c r="AE10" s="69"/>
      <c r="AF10" s="23"/>
      <c r="AG10" s="69"/>
      <c r="AH10" s="69"/>
    </row>
    <row r="11" spans="1:34" s="27" customFormat="1" ht="87" customHeight="1" x14ac:dyDescent="0.15">
      <c r="A11" s="68" t="s">
        <v>53</v>
      </c>
      <c r="B11" s="49" t="s">
        <v>51</v>
      </c>
      <c r="C11" s="49">
        <f>G11-6</f>
        <v>46104</v>
      </c>
      <c r="D11" s="49" t="str">
        <f t="shared" si="0"/>
        <v>月</v>
      </c>
      <c r="E11" s="49">
        <f t="shared" si="1"/>
        <v>46108</v>
      </c>
      <c r="F11" s="49" t="str">
        <f t="shared" si="2"/>
        <v>金</v>
      </c>
      <c r="G11" s="49">
        <v>46110</v>
      </c>
      <c r="H11" s="49" t="str">
        <f t="shared" si="3"/>
        <v>日</v>
      </c>
      <c r="I11" s="54">
        <f t="shared" si="4"/>
        <v>46127</v>
      </c>
      <c r="J11" s="54" t="str">
        <f t="shared" si="5"/>
        <v>水</v>
      </c>
      <c r="K11" s="54">
        <f t="shared" si="6"/>
        <v>46134</v>
      </c>
      <c r="L11" s="55">
        <f t="shared" si="7"/>
        <v>46139</v>
      </c>
      <c r="M11" s="55">
        <f t="shared" si="8"/>
        <v>46140</v>
      </c>
      <c r="N11" s="55">
        <f t="shared" si="9"/>
        <v>46142</v>
      </c>
      <c r="O11" s="55">
        <f t="shared" si="10"/>
        <v>46143</v>
      </c>
      <c r="P11" s="55">
        <f t="shared" si="11"/>
        <v>46144</v>
      </c>
      <c r="Q11" s="55">
        <f t="shared" si="12"/>
        <v>46145</v>
      </c>
      <c r="R11" s="55">
        <f t="shared" si="13"/>
        <v>46147</v>
      </c>
      <c r="S11" s="60">
        <f t="shared" si="14"/>
        <v>46150</v>
      </c>
      <c r="T11" s="26"/>
      <c r="U11" s="26"/>
      <c r="V11" s="26"/>
      <c r="W11" s="26"/>
      <c r="AC11" s="23"/>
      <c r="AD11" s="69"/>
      <c r="AE11" s="69"/>
      <c r="AF11" s="23"/>
      <c r="AG11" s="69"/>
      <c r="AH11" s="69"/>
    </row>
    <row r="12" spans="1:34" s="27" customFormat="1" ht="87" customHeight="1" x14ac:dyDescent="0.15">
      <c r="A12" s="68" t="s">
        <v>54</v>
      </c>
      <c r="B12" s="49" t="s">
        <v>55</v>
      </c>
      <c r="C12" s="49">
        <f>G12-6</f>
        <v>46111</v>
      </c>
      <c r="D12" s="49" t="str">
        <f t="shared" ref="D12" si="15">TEXT(C12,"aaa")</f>
        <v>月</v>
      </c>
      <c r="E12" s="49">
        <f t="shared" ref="E12" si="16">G12-2</f>
        <v>46115</v>
      </c>
      <c r="F12" s="49" t="str">
        <f t="shared" ref="F12" si="17">TEXT(E12,"aaa")</f>
        <v>金</v>
      </c>
      <c r="G12" s="49" t="s">
        <v>62</v>
      </c>
      <c r="H12" s="49" t="str">
        <f t="shared" ref="H12" si="18">TEXT(G12,"aaa")</f>
        <v>日</v>
      </c>
      <c r="I12" s="54">
        <f t="shared" ref="I12" si="19">G12+17</f>
        <v>46134</v>
      </c>
      <c r="J12" s="54" t="str">
        <f t="shared" ref="J12" si="20">TEXT(I12,"aaa")</f>
        <v>水</v>
      </c>
      <c r="K12" s="54">
        <f t="shared" ref="K12" si="21">I12+7</f>
        <v>46141</v>
      </c>
      <c r="L12" s="55">
        <f t="shared" ref="L12" si="22">I12+12</f>
        <v>46146</v>
      </c>
      <c r="M12" s="55">
        <f t="shared" ref="M12" si="23">I12+13</f>
        <v>46147</v>
      </c>
      <c r="N12" s="55">
        <f t="shared" ref="N12" si="24">I12+15</f>
        <v>46149</v>
      </c>
      <c r="O12" s="55">
        <f t="shared" ref="O12" si="25">I12+16</f>
        <v>46150</v>
      </c>
      <c r="P12" s="55">
        <f t="shared" ref="P12" si="26">I12+17</f>
        <v>46151</v>
      </c>
      <c r="Q12" s="55">
        <f t="shared" ref="Q12" si="27">I12+18</f>
        <v>46152</v>
      </c>
      <c r="R12" s="55">
        <f t="shared" ref="R12" si="28">I12+20</f>
        <v>46154</v>
      </c>
      <c r="S12" s="60">
        <f t="shared" ref="S12" si="29">I12+23</f>
        <v>46157</v>
      </c>
      <c r="T12" s="26"/>
      <c r="U12" s="26"/>
      <c r="V12" s="26"/>
      <c r="W12" s="26"/>
      <c r="AC12" s="23"/>
      <c r="AD12" s="88"/>
      <c r="AE12" s="88"/>
      <c r="AF12" s="23"/>
      <c r="AG12" s="88"/>
      <c r="AH12" s="88"/>
    </row>
    <row r="13" spans="1:34" s="27" customFormat="1" ht="87" customHeight="1" x14ac:dyDescent="0.15">
      <c r="A13" s="68" t="s">
        <v>56</v>
      </c>
      <c r="B13" s="49" t="s">
        <v>57</v>
      </c>
      <c r="C13" s="49">
        <f>G13-6</f>
        <v>46118</v>
      </c>
      <c r="D13" s="49" t="str">
        <f t="shared" ref="D13:D15" si="30">TEXT(C13,"aaa")</f>
        <v>月</v>
      </c>
      <c r="E13" s="49">
        <f t="shared" ref="E13" si="31">G13-2</f>
        <v>46122</v>
      </c>
      <c r="F13" s="49" t="str">
        <f t="shared" ref="F13" si="32">TEXT(E13,"aaa")</f>
        <v>金</v>
      </c>
      <c r="G13" s="49" t="s">
        <v>63</v>
      </c>
      <c r="H13" s="49" t="str">
        <f t="shared" ref="H13" si="33">TEXT(G13,"aaa")</f>
        <v>日</v>
      </c>
      <c r="I13" s="54">
        <f t="shared" ref="I13" si="34">G13+17</f>
        <v>46141</v>
      </c>
      <c r="J13" s="54" t="str">
        <f t="shared" ref="J13" si="35">TEXT(I13,"aaa")</f>
        <v>水</v>
      </c>
      <c r="K13" s="54">
        <f t="shared" ref="K13" si="36">I13+7</f>
        <v>46148</v>
      </c>
      <c r="L13" s="55">
        <f t="shared" ref="L13" si="37">I13+12</f>
        <v>46153</v>
      </c>
      <c r="M13" s="55">
        <f t="shared" ref="M13" si="38">I13+13</f>
        <v>46154</v>
      </c>
      <c r="N13" s="55">
        <f t="shared" ref="N13" si="39">I13+15</f>
        <v>46156</v>
      </c>
      <c r="O13" s="55">
        <f t="shared" ref="O13" si="40">I13+16</f>
        <v>46157</v>
      </c>
      <c r="P13" s="55">
        <f t="shared" ref="P13" si="41">I13+17</f>
        <v>46158</v>
      </c>
      <c r="Q13" s="55">
        <f t="shared" ref="Q13" si="42">I13+18</f>
        <v>46159</v>
      </c>
      <c r="R13" s="55">
        <f t="shared" ref="R13" si="43">I13+20</f>
        <v>46161</v>
      </c>
      <c r="S13" s="60">
        <f t="shared" ref="S13" si="44">I13+23</f>
        <v>46164</v>
      </c>
      <c r="T13" s="26"/>
      <c r="U13" s="26"/>
      <c r="V13" s="26"/>
      <c r="W13" s="26"/>
      <c r="AC13" s="23"/>
      <c r="AD13" s="69"/>
      <c r="AE13" s="69"/>
      <c r="AF13" s="23"/>
      <c r="AG13" s="69"/>
      <c r="AH13" s="69"/>
    </row>
    <row r="14" spans="1:34" s="27" customFormat="1" ht="87" customHeight="1" x14ac:dyDescent="0.15">
      <c r="A14" s="68" t="s">
        <v>58</v>
      </c>
      <c r="B14" s="49" t="s">
        <v>59</v>
      </c>
      <c r="C14" s="49">
        <f>G14-6</f>
        <v>46125</v>
      </c>
      <c r="D14" s="49" t="str">
        <f t="shared" ref="D14" si="45">TEXT(C14,"aaa")</f>
        <v>月</v>
      </c>
      <c r="E14" s="49">
        <f t="shared" ref="E14" si="46">G14-2</f>
        <v>46129</v>
      </c>
      <c r="F14" s="49" t="str">
        <f t="shared" ref="F14" si="47">TEXT(E14,"aaa")</f>
        <v>金</v>
      </c>
      <c r="G14" s="49" t="s">
        <v>64</v>
      </c>
      <c r="H14" s="49" t="str">
        <f t="shared" ref="H14" si="48">TEXT(G14,"aaa")</f>
        <v>日</v>
      </c>
      <c r="I14" s="54">
        <f t="shared" ref="I14" si="49">G14+17</f>
        <v>46148</v>
      </c>
      <c r="J14" s="54" t="str">
        <f t="shared" ref="J14" si="50">TEXT(I14,"aaa")</f>
        <v>水</v>
      </c>
      <c r="K14" s="54">
        <f t="shared" ref="K14" si="51">I14+7</f>
        <v>46155</v>
      </c>
      <c r="L14" s="55">
        <f t="shared" ref="L14" si="52">I14+12</f>
        <v>46160</v>
      </c>
      <c r="M14" s="55">
        <f t="shared" ref="M14" si="53">I14+13</f>
        <v>46161</v>
      </c>
      <c r="N14" s="55">
        <f t="shared" ref="N14" si="54">I14+15</f>
        <v>46163</v>
      </c>
      <c r="O14" s="55">
        <f t="shared" ref="O14" si="55">I14+16</f>
        <v>46164</v>
      </c>
      <c r="P14" s="55">
        <f t="shared" ref="P14" si="56">I14+17</f>
        <v>46165</v>
      </c>
      <c r="Q14" s="55">
        <f t="shared" ref="Q14" si="57">I14+18</f>
        <v>46166</v>
      </c>
      <c r="R14" s="55">
        <f t="shared" ref="R14" si="58">I14+20</f>
        <v>46168</v>
      </c>
      <c r="S14" s="60">
        <f t="shared" ref="S14" si="59">I14+23</f>
        <v>46171</v>
      </c>
      <c r="T14" s="26"/>
      <c r="U14" s="26"/>
      <c r="V14" s="26"/>
      <c r="W14" s="26"/>
      <c r="AC14" s="23"/>
      <c r="AD14" s="98"/>
      <c r="AE14" s="98"/>
      <c r="AF14" s="23"/>
      <c r="AG14" s="98"/>
      <c r="AH14" s="98"/>
    </row>
    <row r="15" spans="1:34" s="27" customFormat="1" ht="87" customHeight="1" x14ac:dyDescent="0.15">
      <c r="A15" s="93" t="s">
        <v>60</v>
      </c>
      <c r="B15" s="94" t="s">
        <v>61</v>
      </c>
      <c r="C15" s="94">
        <f>G15-6</f>
        <v>46132</v>
      </c>
      <c r="D15" s="94" t="str">
        <f t="shared" si="30"/>
        <v>月</v>
      </c>
      <c r="E15" s="94">
        <f t="shared" ref="E15" si="60">G15-2</f>
        <v>46136</v>
      </c>
      <c r="F15" s="94" t="str">
        <f t="shared" ref="F15" si="61">TEXT(E15,"aaa")</f>
        <v>金</v>
      </c>
      <c r="G15" s="94" t="s">
        <v>65</v>
      </c>
      <c r="H15" s="94" t="str">
        <f t="shared" ref="H15" si="62">TEXT(G15,"aaa")</f>
        <v>日</v>
      </c>
      <c r="I15" s="95">
        <f t="shared" ref="I15" si="63">G15+17</f>
        <v>46155</v>
      </c>
      <c r="J15" s="95" t="str">
        <f t="shared" ref="J15" si="64">TEXT(I15,"aaa")</f>
        <v>水</v>
      </c>
      <c r="K15" s="95">
        <f t="shared" ref="K15" si="65">I15+7</f>
        <v>46162</v>
      </c>
      <c r="L15" s="96">
        <f t="shared" ref="L15" si="66">I15+12</f>
        <v>46167</v>
      </c>
      <c r="M15" s="96">
        <f t="shared" ref="M15" si="67">I15+13</f>
        <v>46168</v>
      </c>
      <c r="N15" s="96">
        <f t="shared" ref="N15" si="68">I15+15</f>
        <v>46170</v>
      </c>
      <c r="O15" s="96">
        <f t="shared" ref="O15" si="69">I15+16</f>
        <v>46171</v>
      </c>
      <c r="P15" s="96">
        <f t="shared" ref="P15" si="70">I15+17</f>
        <v>46172</v>
      </c>
      <c r="Q15" s="96">
        <f t="shared" ref="Q15" si="71">I15+18</f>
        <v>46173</v>
      </c>
      <c r="R15" s="96">
        <f t="shared" ref="R15" si="72">I15+20</f>
        <v>46175</v>
      </c>
      <c r="S15" s="97">
        <f t="shared" ref="S15" si="73">I15+23</f>
        <v>46178</v>
      </c>
      <c r="T15" s="26"/>
      <c r="U15" s="26"/>
      <c r="V15" s="26"/>
      <c r="W15" s="26"/>
      <c r="AC15" s="23"/>
      <c r="AD15" s="69"/>
      <c r="AE15" s="69"/>
      <c r="AF15" s="23"/>
      <c r="AG15" s="69"/>
      <c r="AH15" s="69"/>
    </row>
    <row r="16" spans="1:34" s="8" customFormat="1" ht="79.5" customHeight="1" x14ac:dyDescent="0.15">
      <c r="A16" s="82" t="s">
        <v>43</v>
      </c>
      <c r="B16" s="83"/>
      <c r="C16" s="48"/>
      <c r="D16" s="48"/>
      <c r="E16" s="84"/>
      <c r="F16" s="71"/>
      <c r="G16" s="48"/>
      <c r="H16" s="71"/>
      <c r="I16" s="48"/>
      <c r="J16" s="71"/>
      <c r="K16" s="48"/>
      <c r="L16" s="71"/>
      <c r="M16" s="84"/>
      <c r="N16" s="84"/>
      <c r="O16" s="85"/>
      <c r="P16" s="85"/>
      <c r="Q16" s="85"/>
    </row>
    <row r="17" spans="1:34" s="8" customFormat="1" ht="79.5" customHeight="1" x14ac:dyDescent="0.15">
      <c r="A17" s="82" t="s">
        <v>37</v>
      </c>
      <c r="B17" s="83"/>
      <c r="C17" s="86"/>
      <c r="D17" s="86"/>
      <c r="E17" s="87"/>
      <c r="F17" s="72"/>
      <c r="G17" s="48"/>
      <c r="H17" s="71"/>
      <c r="I17" s="48"/>
      <c r="J17" s="71"/>
      <c r="K17" s="48"/>
      <c r="L17" s="71"/>
      <c r="M17" s="84"/>
      <c r="N17" s="84"/>
      <c r="O17" s="85"/>
      <c r="P17" s="85"/>
      <c r="Q17" s="85"/>
    </row>
    <row r="18" spans="1:34" ht="79.5" customHeight="1" x14ac:dyDescent="0.15">
      <c r="A18" s="82" t="s">
        <v>42</v>
      </c>
      <c r="B18" s="83"/>
      <c r="C18" s="48"/>
      <c r="D18" s="48"/>
      <c r="E18" s="84"/>
      <c r="F18" s="71"/>
      <c r="G18" s="48"/>
      <c r="H18" s="71"/>
      <c r="I18" s="48"/>
      <c r="J18" s="71"/>
      <c r="K18" s="48"/>
      <c r="L18" s="71"/>
      <c r="M18" s="84"/>
      <c r="N18" s="84"/>
      <c r="O18" s="85"/>
      <c r="P18" s="85"/>
      <c r="Q18" s="85"/>
    </row>
    <row r="19" spans="1:34" s="27" customFormat="1" ht="87" customHeight="1" x14ac:dyDescent="0.15">
      <c r="T19" s="26"/>
      <c r="U19" s="26"/>
      <c r="V19" s="26"/>
      <c r="W19" s="26"/>
      <c r="AC19" s="23"/>
      <c r="AD19" s="53"/>
      <c r="AE19" s="53"/>
      <c r="AF19" s="23"/>
      <c r="AG19" s="53"/>
      <c r="AH19" s="53"/>
    </row>
    <row r="20" spans="1:34" s="27" customFormat="1" ht="87" customHeight="1" x14ac:dyDescent="0.15">
      <c r="T20" s="26"/>
      <c r="U20" s="26"/>
      <c r="V20" s="26"/>
      <c r="W20" s="26"/>
      <c r="AC20" s="23"/>
      <c r="AD20" s="61"/>
      <c r="AE20" s="61"/>
      <c r="AF20" s="23"/>
      <c r="AG20" s="61"/>
      <c r="AH20" s="61"/>
    </row>
    <row r="21" spans="1:34" s="27" customFormat="1" ht="87" customHeight="1" x14ac:dyDescent="0.15">
      <c r="T21" s="26"/>
      <c r="U21" s="26"/>
      <c r="V21" s="26"/>
      <c r="W21" s="26"/>
      <c r="AC21" s="23"/>
      <c r="AD21" s="56"/>
      <c r="AE21" s="56"/>
      <c r="AF21" s="23"/>
      <c r="AG21" s="56"/>
      <c r="AH21" s="56"/>
    </row>
    <row r="22" spans="1:34" s="27" customFormat="1" ht="66.75" customHeight="1" x14ac:dyDescent="0.15">
      <c r="A22" s="59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T22" s="8"/>
      <c r="U22" s="26"/>
      <c r="V22" s="26"/>
      <c r="W22" s="26"/>
      <c r="AC22" s="23"/>
      <c r="AD22" s="53"/>
      <c r="AE22" s="53"/>
      <c r="AF22" s="23"/>
      <c r="AG22" s="53"/>
      <c r="AH22" s="53"/>
    </row>
    <row r="23" spans="1:34" s="27" customFormat="1" ht="32.25" customHeight="1" x14ac:dyDescent="0.15">
      <c r="A23" s="59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T23" s="8"/>
      <c r="U23" s="26"/>
      <c r="V23" s="26"/>
      <c r="W23" s="26"/>
      <c r="AC23" s="23"/>
      <c r="AD23" s="67"/>
      <c r="AE23" s="67"/>
      <c r="AF23" s="23"/>
      <c r="AG23" s="67"/>
      <c r="AH23" s="67"/>
    </row>
    <row r="24" spans="1:34" s="27" customFormat="1" ht="42.75" customHeight="1" x14ac:dyDescent="0.15">
      <c r="A24" s="59"/>
      <c r="B24" s="42"/>
      <c r="C24" s="62"/>
      <c r="D24" s="62"/>
      <c r="E24" s="62"/>
      <c r="F24" s="62"/>
      <c r="G24" s="62"/>
      <c r="H24" s="62"/>
      <c r="I24" s="63"/>
      <c r="J24" s="63"/>
      <c r="K24" s="44"/>
      <c r="L24" s="45"/>
      <c r="M24" s="45"/>
      <c r="N24" s="45"/>
      <c r="O24" s="45"/>
      <c r="P24" s="45"/>
      <c r="Q24" s="45"/>
      <c r="R24" s="45"/>
      <c r="S24" s="45"/>
      <c r="T24" s="9"/>
      <c r="U24" s="26"/>
      <c r="V24" s="26"/>
      <c r="W24" s="26"/>
      <c r="AC24" s="23"/>
      <c r="AD24" s="41"/>
      <c r="AE24" s="41"/>
      <c r="AF24" s="23"/>
      <c r="AG24" s="41"/>
      <c r="AH24" s="41"/>
    </row>
    <row r="25" spans="1:34" s="8" customFormat="1" ht="45.75" customHeight="1" x14ac:dyDescent="0.15">
      <c r="A25" s="59"/>
      <c r="B25" s="42"/>
      <c r="C25" s="43"/>
      <c r="D25" s="43"/>
      <c r="E25" s="43"/>
      <c r="F25" s="43"/>
      <c r="G25" s="43"/>
      <c r="H25" s="43"/>
      <c r="I25" s="44"/>
      <c r="J25" s="44"/>
      <c r="K25" s="44"/>
      <c r="L25" s="45"/>
      <c r="M25" s="45"/>
      <c r="N25" s="45"/>
      <c r="O25" s="45"/>
      <c r="P25" s="45"/>
      <c r="Q25" s="45"/>
      <c r="R25" s="45"/>
      <c r="S25" s="45"/>
      <c r="T25" s="9"/>
      <c r="U25" s="9"/>
    </row>
    <row r="26" spans="1:34" s="8" customFormat="1" ht="30.75" customHeight="1" x14ac:dyDescent="0.15">
      <c r="A26" s="47"/>
      <c r="B26" s="42"/>
      <c r="C26" s="43"/>
      <c r="D26" s="43"/>
      <c r="E26" s="43"/>
      <c r="F26" s="43"/>
      <c r="G26" s="43"/>
      <c r="H26" s="43"/>
      <c r="I26" s="44"/>
      <c r="J26" s="44"/>
      <c r="K26" s="44"/>
      <c r="L26" s="45"/>
      <c r="M26" s="45"/>
      <c r="N26" s="45"/>
      <c r="O26" s="45"/>
      <c r="P26" s="45"/>
      <c r="Q26" s="45"/>
      <c r="R26" s="45"/>
      <c r="S26" s="45"/>
      <c r="T26" s="9"/>
      <c r="U26" s="9"/>
    </row>
    <row r="27" spans="1:34" s="8" customFormat="1" ht="30.75" customHeight="1" x14ac:dyDescent="0.15">
      <c r="A27" s="47"/>
      <c r="B27" s="42"/>
      <c r="C27" s="43"/>
      <c r="D27" s="43"/>
      <c r="E27" s="43"/>
      <c r="G27" s="43"/>
      <c r="H27" s="43"/>
      <c r="I27" s="44"/>
      <c r="J27" s="44"/>
      <c r="K27" s="44"/>
      <c r="L27" s="45"/>
      <c r="M27" s="45"/>
      <c r="N27" s="45"/>
      <c r="O27" s="45"/>
      <c r="P27" s="45"/>
      <c r="Q27" s="45"/>
      <c r="R27" s="45"/>
      <c r="S27" s="45"/>
      <c r="T27" s="9"/>
    </row>
    <row r="28" spans="1:34" s="8" customFormat="1" ht="30.75" customHeight="1" x14ac:dyDescent="0.15">
      <c r="A28" s="46"/>
      <c r="C28" s="39"/>
      <c r="D28" s="39"/>
      <c r="G28" s="9"/>
      <c r="H28" s="9"/>
      <c r="K28" s="9"/>
      <c r="M28" s="9"/>
      <c r="N28" s="9"/>
      <c r="O28" s="9"/>
      <c r="P28" s="9"/>
      <c r="S28" s="9"/>
      <c r="T28" s="9"/>
    </row>
    <row r="29" spans="1:34" s="8" customFormat="1" ht="30.75" customHeight="1" x14ac:dyDescent="0.15">
      <c r="C29" s="39"/>
      <c r="D29" s="39"/>
      <c r="G29" s="9"/>
      <c r="H29" s="9"/>
      <c r="K29" s="9"/>
      <c r="M29" s="9"/>
      <c r="N29" s="9"/>
      <c r="O29" s="9"/>
      <c r="P29" s="9"/>
      <c r="S29" s="9"/>
      <c r="T29" s="9"/>
    </row>
    <row r="30" spans="1:34" s="8" customFormat="1" ht="30.75" customHeight="1" x14ac:dyDescent="0.15">
      <c r="A30" s="40"/>
      <c r="G30" s="9"/>
      <c r="H30" s="9"/>
      <c r="K30" s="9"/>
      <c r="M30" s="9"/>
      <c r="N30" s="9"/>
      <c r="O30" s="9"/>
      <c r="P30" s="9"/>
      <c r="S30" s="9"/>
      <c r="T30" s="9"/>
    </row>
    <row r="31" spans="1:34" s="8" customFormat="1" ht="36" customHeight="1" x14ac:dyDescent="0.15">
      <c r="G31" s="9"/>
      <c r="H31" s="9"/>
      <c r="K31" s="9"/>
      <c r="M31" s="9"/>
      <c r="N31" s="9"/>
      <c r="O31" s="9"/>
      <c r="P31" s="9"/>
      <c r="S31" s="9"/>
    </row>
    <row r="32" spans="1:34" s="8" customFormat="1" ht="30.75" customHeight="1" x14ac:dyDescent="0.15">
      <c r="G32" s="9"/>
      <c r="H32" s="9"/>
      <c r="K32" s="9"/>
      <c r="M32" s="9"/>
      <c r="N32" s="9"/>
      <c r="O32" s="9"/>
      <c r="P32" s="9"/>
      <c r="S32" s="9"/>
    </row>
    <row r="33" spans="1:31" s="8" customFormat="1" ht="63.75" customHeight="1" x14ac:dyDescent="0.15">
      <c r="G33" s="9"/>
      <c r="H33" s="9"/>
      <c r="K33" s="9"/>
      <c r="M33" s="9"/>
      <c r="N33" s="9"/>
      <c r="O33" s="9"/>
      <c r="P33" s="9"/>
      <c r="S33" s="9"/>
    </row>
    <row r="34" spans="1:31" s="8" customFormat="1" ht="75.75" customHeight="1" x14ac:dyDescent="0.15">
      <c r="Q34" s="28"/>
      <c r="R34" s="28"/>
    </row>
    <row r="35" spans="1:31" s="8" customFormat="1" ht="30.75" customHeight="1" x14ac:dyDescent="0.15">
      <c r="Q35" s="28"/>
      <c r="R35" s="28"/>
    </row>
    <row r="36" spans="1:31" s="8" customFormat="1" ht="66.75" customHeight="1" thickBot="1" x14ac:dyDescent="0.2">
      <c r="A36" s="11" t="s">
        <v>14</v>
      </c>
      <c r="B36" s="111" t="s">
        <v>15</v>
      </c>
      <c r="C36" s="112"/>
      <c r="D36" s="112"/>
      <c r="E36" s="112"/>
      <c r="F36" s="113"/>
      <c r="G36" s="114" t="s">
        <v>16</v>
      </c>
      <c r="H36" s="115"/>
      <c r="I36" s="115"/>
      <c r="J36" s="115"/>
      <c r="K36" s="115"/>
      <c r="L36" s="115"/>
      <c r="M36" s="115"/>
      <c r="N36" s="116"/>
      <c r="Q36" s="28"/>
      <c r="R36" s="28"/>
    </row>
    <row r="37" spans="1:31" s="8" customFormat="1" ht="57" customHeight="1" thickTop="1" x14ac:dyDescent="0.15">
      <c r="A37" s="117" t="s">
        <v>36</v>
      </c>
      <c r="B37" s="119" t="s">
        <v>34</v>
      </c>
      <c r="C37" s="120"/>
      <c r="D37" s="120"/>
      <c r="E37" s="120"/>
      <c r="F37" s="121"/>
      <c r="G37" s="74" t="s">
        <v>32</v>
      </c>
      <c r="H37" s="75"/>
      <c r="I37" s="76"/>
      <c r="J37" s="76"/>
      <c r="K37" s="77"/>
      <c r="L37" s="76"/>
      <c r="M37" s="76"/>
      <c r="N37" s="78" t="s">
        <v>35</v>
      </c>
      <c r="Q37" s="28"/>
      <c r="R37" s="28"/>
    </row>
    <row r="38" spans="1:31" s="8" customFormat="1" ht="54.75" customHeight="1" x14ac:dyDescent="0.15">
      <c r="A38" s="118"/>
      <c r="B38" s="122"/>
      <c r="C38" s="123"/>
      <c r="D38" s="123"/>
      <c r="E38" s="123"/>
      <c r="F38" s="124"/>
      <c r="G38" s="12" t="s">
        <v>33</v>
      </c>
      <c r="H38" s="35"/>
      <c r="I38" s="31"/>
      <c r="J38" s="31"/>
      <c r="K38" s="36"/>
      <c r="L38" s="73" t="s">
        <v>17</v>
      </c>
      <c r="M38" s="31"/>
      <c r="N38" s="79" t="s">
        <v>38</v>
      </c>
      <c r="Q38" s="28"/>
      <c r="R38" s="28"/>
    </row>
    <row r="39" spans="1:31" ht="54.75" customHeight="1" x14ac:dyDescent="0.15">
      <c r="A39" s="70" t="s">
        <v>39</v>
      </c>
      <c r="B39" s="70"/>
      <c r="C39" s="70"/>
      <c r="D39" s="70"/>
      <c r="E39" s="70"/>
      <c r="F39" s="70"/>
      <c r="G39" s="70"/>
      <c r="H39" s="70"/>
      <c r="I39" s="70"/>
    </row>
    <row r="40" spans="1:31" ht="54.75" customHeight="1" x14ac:dyDescent="0.15">
      <c r="A40" s="70" t="s">
        <v>40</v>
      </c>
      <c r="B40" s="70"/>
      <c r="C40" s="70"/>
      <c r="D40" s="70"/>
      <c r="E40" s="70"/>
      <c r="F40" s="70"/>
      <c r="G40" s="70"/>
      <c r="H40" s="70"/>
      <c r="I40" s="70"/>
    </row>
    <row r="41" spans="1:31" ht="54.75" customHeight="1" x14ac:dyDescent="0.15">
      <c r="A41" s="80" t="s">
        <v>41</v>
      </c>
      <c r="B41" s="80"/>
      <c r="C41" s="80"/>
      <c r="D41" s="80"/>
      <c r="E41" s="80"/>
      <c r="F41" s="80"/>
      <c r="G41" s="80"/>
      <c r="H41" s="80"/>
      <c r="I41" s="80"/>
      <c r="J41" s="81"/>
    </row>
    <row r="42" spans="1:31" ht="54.75" customHeight="1" x14ac:dyDescent="0.15">
      <c r="A42" s="80" t="s">
        <v>44</v>
      </c>
      <c r="B42" s="80"/>
      <c r="C42" s="80"/>
      <c r="D42" s="80"/>
      <c r="E42" s="80"/>
      <c r="F42" s="80"/>
      <c r="G42" s="80"/>
      <c r="H42" s="80"/>
      <c r="I42" s="80"/>
      <c r="J42" s="81"/>
      <c r="K42" s="81"/>
      <c r="L42" s="81"/>
    </row>
    <row r="43" spans="1:31" s="8" customFormat="1" ht="21" x14ac:dyDescent="0.15">
      <c r="Q43" s="28"/>
      <c r="R43" s="28"/>
      <c r="AD43" s="30"/>
    </row>
    <row r="44" spans="1:31" s="8" customFormat="1" ht="30.75" customHeight="1" x14ac:dyDescent="0.15">
      <c r="Q44" s="28"/>
      <c r="R44" s="28"/>
      <c r="AD44" s="30"/>
    </row>
    <row r="45" spans="1:31" s="8" customFormat="1" ht="30.75" customHeight="1" x14ac:dyDescent="0.15">
      <c r="Q45" s="29"/>
      <c r="R45" s="29"/>
      <c r="T45" s="9"/>
      <c r="AD45" s="30"/>
    </row>
    <row r="46" spans="1:31" s="8" customFormat="1" ht="30.75" customHeight="1" x14ac:dyDescent="0.15">
      <c r="Q46" s="29"/>
      <c r="R46" s="29"/>
      <c r="T46" s="10"/>
      <c r="AD46" s="30"/>
    </row>
    <row r="47" spans="1:31" s="8" customFormat="1" ht="48.75" customHeight="1" x14ac:dyDescent="0.25">
      <c r="Q47" s="29"/>
      <c r="R47" s="29"/>
      <c r="T47" s="32"/>
      <c r="Z47" s="3"/>
      <c r="AA47" s="3"/>
      <c r="AB47" s="3"/>
      <c r="AC47" s="3"/>
      <c r="AD47" s="30"/>
    </row>
    <row r="48" spans="1:31" s="9" customFormat="1" ht="48.75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29"/>
      <c r="R48" s="29"/>
      <c r="S48" s="8"/>
      <c r="T48"/>
      <c r="Z48" s="3"/>
      <c r="AA48" s="3"/>
      <c r="AB48" s="3"/>
      <c r="AC48" s="3"/>
      <c r="AD48" s="30"/>
      <c r="AE48" s="8"/>
    </row>
    <row r="49" spans="1:256" s="10" customFormat="1" ht="48.75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29"/>
      <c r="R49" s="29"/>
      <c r="S49" s="8"/>
      <c r="T49"/>
      <c r="W49" s="3"/>
      <c r="X49" s="3"/>
      <c r="Y49" s="3"/>
      <c r="Z49" s="3"/>
      <c r="AA49" s="3"/>
      <c r="AB49" s="3"/>
      <c r="AC49" s="3"/>
      <c r="AD49" s="30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</row>
    <row r="50" spans="1:256" s="3" customFormat="1" ht="30.75" customHeight="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29"/>
      <c r="R50" s="29"/>
      <c r="S50" s="8"/>
      <c r="T50"/>
      <c r="AB50" s="5"/>
      <c r="AC50" s="5"/>
      <c r="AD50" s="5"/>
      <c r="AE50" s="5"/>
      <c r="AF50" s="30"/>
    </row>
    <row r="51" spans="1:256" ht="24" x14ac:dyDescent="0.1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29"/>
      <c r="R51" s="29"/>
      <c r="S51" s="9"/>
      <c r="T51" s="13"/>
    </row>
    <row r="52" spans="1:256" ht="48.75" x14ac:dyDescent="0.1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4"/>
    </row>
    <row r="53" spans="1:256" ht="24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2"/>
      <c r="T53" s="19"/>
    </row>
    <row r="54" spans="1:256" s="3" customFormat="1" ht="106.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U54" s="13"/>
      <c r="V54" s="13"/>
      <c r="W54" s="13"/>
      <c r="X54" s="13"/>
      <c r="Y54" s="13"/>
    </row>
    <row r="55" spans="1:256" s="16" customFormat="1" ht="48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 s="21"/>
      <c r="U55" s="14"/>
      <c r="V55" s="14"/>
      <c r="W55" s="14"/>
      <c r="X55" s="14"/>
      <c r="Y55" s="15"/>
    </row>
  </sheetData>
  <mergeCells count="32">
    <mergeCell ref="AG6:AH6"/>
    <mergeCell ref="G9:H9"/>
    <mergeCell ref="I9:J9"/>
    <mergeCell ref="P6:P8"/>
    <mergeCell ref="Q6:Q8"/>
    <mergeCell ref="R6:R8"/>
    <mergeCell ref="S6:S8"/>
    <mergeCell ref="T6:T8"/>
    <mergeCell ref="U6:U8"/>
    <mergeCell ref="I6:J8"/>
    <mergeCell ref="K6:K8"/>
    <mergeCell ref="L6:L8"/>
    <mergeCell ref="V6:V8"/>
    <mergeCell ref="W6:W8"/>
    <mergeCell ref="AD6:AE6"/>
    <mergeCell ref="O1:S1"/>
    <mergeCell ref="I5:S5"/>
    <mergeCell ref="N6:N8"/>
    <mergeCell ref="O6:O8"/>
    <mergeCell ref="M6:M8"/>
    <mergeCell ref="A5:A9"/>
    <mergeCell ref="B5:B9"/>
    <mergeCell ref="C5:D5"/>
    <mergeCell ref="E5:F5"/>
    <mergeCell ref="G5:H5"/>
    <mergeCell ref="C6:D8"/>
    <mergeCell ref="E6:F8"/>
    <mergeCell ref="G6:H8"/>
    <mergeCell ref="B36:F36"/>
    <mergeCell ref="G36:N36"/>
    <mergeCell ref="A37:A38"/>
    <mergeCell ref="B37:F38"/>
  </mergeCells>
  <phoneticPr fontId="11"/>
  <pageMargins left="0.9055118110236221" right="0.31496062992125984" top="0.55118110236220474" bottom="0.35433070866141736" header="0.31496062992125984" footer="0.31496062992125984"/>
  <pageSetup paperSize="9" scale="22" fitToHeight="0" orientation="landscape" r:id="rId1"/>
  <rowBreaks count="1" manualBreakCount="1">
    <brk id="4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ロサンゼルスロングビーチ(西)</vt:lpstr>
      <vt:lpstr>'ロサンゼルスロングビーチ(西)'!Print_Area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2026-03-16T06:49:53Z</cp:lastPrinted>
  <dcterms:created xsi:type="dcterms:W3CDTF">2016-03-18T07:26:58Z</dcterms:created>
  <dcterms:modified xsi:type="dcterms:W3CDTF">2026-03-16T06:51:30Z</dcterms:modified>
</cp:coreProperties>
</file>