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2\"/>
    </mc:Choice>
  </mc:AlternateContent>
  <xr:revisionPtr revIDLastSave="0" documentId="13_ncr:1_{175CA390-C9ED-4264-9656-CC5FDBCBA4F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ハンブルグ(西)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'ハンブルグ(西)'!$A$1:$S$29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5" i="1" l="1"/>
  <c r="L15" i="1" s="1"/>
  <c r="J15" i="1"/>
  <c r="G15" i="1"/>
  <c r="H15" i="1" s="1"/>
  <c r="E15" i="1"/>
  <c r="F15" i="1" s="1"/>
  <c r="E14" i="1"/>
  <c r="C14" i="1" s="1"/>
  <c r="E13" i="1"/>
  <c r="C13" i="1" s="1"/>
  <c r="E12" i="1"/>
  <c r="C12" i="1" s="1"/>
  <c r="E11" i="1"/>
  <c r="C11" i="1" s="1"/>
  <c r="K14" i="1"/>
  <c r="K13" i="1"/>
  <c r="K12" i="1"/>
  <c r="C15" i="1" l="1"/>
  <c r="D15" i="1" s="1"/>
  <c r="D13" i="1"/>
  <c r="G13" i="1"/>
  <c r="H13" i="1" s="1"/>
  <c r="J13" i="1"/>
  <c r="L13" i="1"/>
  <c r="F14" i="1"/>
  <c r="G14" i="1"/>
  <c r="H14" i="1" s="1"/>
  <c r="J14" i="1"/>
  <c r="L14" i="1"/>
  <c r="L12" i="1"/>
  <c r="J12" i="1"/>
  <c r="G12" i="1"/>
  <c r="H12" i="1" s="1"/>
  <c r="F12" i="1"/>
  <c r="K11" i="1"/>
  <c r="L11" i="1" s="1"/>
  <c r="J11" i="1"/>
  <c r="G11" i="1"/>
  <c r="H11" i="1" s="1"/>
  <c r="F11" i="1"/>
  <c r="K10" i="1"/>
  <c r="L10" i="1" s="1"/>
  <c r="J10" i="1"/>
  <c r="G10" i="1"/>
  <c r="H10" i="1" s="1"/>
  <c r="F10" i="1"/>
  <c r="C10" i="1"/>
  <c r="D10" i="1" s="1"/>
  <c r="D11" i="1" l="1"/>
  <c r="D12" i="1"/>
  <c r="F13" i="1"/>
  <c r="D14" i="1"/>
</calcChain>
</file>

<file path=xl/sharedStrings.xml><?xml version="1.0" encoding="utf-8"?>
<sst xmlns="http://schemas.openxmlformats.org/spreadsheetml/2006/main" count="54" uniqueCount="51">
  <si>
    <t>連絡先：大阪海運
TEL：06-7730-1075/FAX：06-7730-1088</t>
    <rPh sb="0" eb="3">
      <t>レンラクサキ</t>
    </rPh>
    <phoneticPr fontId="6"/>
  </si>
  <si>
    <t>From Osaka / Kobe</t>
    <phoneticPr fontId="6"/>
  </si>
  <si>
    <t xml:space="preserve">UPDATED :  </t>
    <phoneticPr fontId="15"/>
  </si>
  <si>
    <t>VESSEL</t>
    <phoneticPr fontId="6"/>
  </si>
  <si>
    <t>VOY</t>
  </si>
  <si>
    <t>CFS CUT</t>
  </si>
  <si>
    <t>ETA</t>
    <phoneticPr fontId="6"/>
  </si>
  <si>
    <t>ETD</t>
    <phoneticPr fontId="6"/>
  </si>
  <si>
    <t>ETA</t>
    <phoneticPr fontId="6"/>
  </si>
  <si>
    <t>OSA</t>
    <phoneticPr fontId="6"/>
  </si>
  <si>
    <t>KOB</t>
    <phoneticPr fontId="6"/>
  </si>
  <si>
    <t>HAM</t>
    <phoneticPr fontId="6"/>
  </si>
  <si>
    <t>0 DAYS</t>
    <phoneticPr fontId="6"/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</si>
  <si>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</si>
  <si>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</si>
  <si>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r>
      <t xml:space="preserve"> 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</si>
  <si>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　　　　　　  HAMBURG SCHEDULE - 関西</t>
    <rPh sb="27" eb="29">
      <t>カンサイ</t>
    </rPh>
    <phoneticPr fontId="3"/>
  </si>
  <si>
    <t>(株)辰巳商会
南港　コンテナフレイトステーション</t>
    <rPh sb="0" eb="5">
      <t>カブシキガイシャタツミ</t>
    </rPh>
    <rPh sb="5" eb="7">
      <t>ショウカイ</t>
    </rPh>
    <rPh sb="8" eb="10">
      <t>ナンコウ</t>
    </rPh>
    <phoneticPr fontId="15"/>
  </si>
  <si>
    <t>(株)辰巳商会
ポートアイランド物流センター</t>
    <rPh sb="0" eb="7">
      <t>カブシキガイシャタツミショウカイ</t>
    </rPh>
    <rPh sb="16" eb="18">
      <t>ブツリュウ</t>
    </rPh>
    <phoneticPr fontId="3"/>
  </si>
  <si>
    <t>大阪市住之江区南港東7-1-24</t>
  </si>
  <si>
    <t>NACCS：4IW62</t>
    <phoneticPr fontId="6"/>
  </si>
  <si>
    <t>TEL : 06-6612-3153  FAX : 06-6612-6256</t>
    <phoneticPr fontId="6"/>
  </si>
  <si>
    <t>神戸市中央区港島７丁目１３番</t>
  </si>
  <si>
    <t>NACCS：3FRA2</t>
    <phoneticPr fontId="6"/>
  </si>
  <si>
    <t xml:space="preserve">TEL : 078-302-0282    FAX : 078-302-1406 </t>
    <phoneticPr fontId="6"/>
  </si>
  <si>
    <t>46 DAYS</t>
    <phoneticPr fontId="6"/>
  </si>
  <si>
    <t>085W</t>
    <phoneticPr fontId="6"/>
  </si>
  <si>
    <t>★NYK VEGA</t>
    <phoneticPr fontId="3"/>
  </si>
  <si>
    <t>096W</t>
  </si>
  <si>
    <t xml:space="preserve">(株)大運　六甲物流センター
</t>
    <rPh sb="0" eb="3">
      <t>カブ</t>
    </rPh>
    <rPh sb="3" eb="4">
      <t>オオ</t>
    </rPh>
    <rPh sb="4" eb="5">
      <t>ウン</t>
    </rPh>
    <rPh sb="6" eb="8">
      <t>ロッコウ</t>
    </rPh>
    <rPh sb="8" eb="10">
      <t>ブツリュウ</t>
    </rPh>
    <phoneticPr fontId="3"/>
  </si>
  <si>
    <t>兵庫県神戸市東灘区向洋町東3</t>
    <phoneticPr fontId="6"/>
  </si>
  <si>
    <t>NACCS：3GW22</t>
    <phoneticPr fontId="6"/>
  </si>
  <si>
    <t>TEL : 078-857-0340    FAX : 078-857-1376</t>
    <phoneticPr fontId="6"/>
  </si>
  <si>
    <t xml:space="preserve">(株)大運　南港外貿雑貨センターQ-1号上屋
</t>
    <rPh sb="0" eb="3">
      <t>カブ</t>
    </rPh>
    <rPh sb="3" eb="4">
      <t>オオ</t>
    </rPh>
    <rPh sb="4" eb="5">
      <t>ウン</t>
    </rPh>
    <rPh sb="6" eb="8">
      <t>ナンコウ</t>
    </rPh>
    <rPh sb="8" eb="9">
      <t>ソト</t>
    </rPh>
    <rPh sb="9" eb="10">
      <t>ボウ</t>
    </rPh>
    <rPh sb="10" eb="12">
      <t>ザッカ</t>
    </rPh>
    <rPh sb="19" eb="20">
      <t>ゴウ</t>
    </rPh>
    <rPh sb="20" eb="22">
      <t>ウワヤ</t>
    </rPh>
    <phoneticPr fontId="15"/>
  </si>
  <si>
    <t>NACCS：4IDC4</t>
    <phoneticPr fontId="6"/>
  </si>
  <si>
    <t>大阪市住之江区南港中6-7</t>
    <phoneticPr fontId="6"/>
  </si>
  <si>
    <t>TEL : 06-6612-4020  FAX : 06-6612-7298</t>
    <phoneticPr fontId="6"/>
  </si>
  <si>
    <r>
      <t xml:space="preserve">大阪 CFS
</t>
    </r>
    <r>
      <rPr>
        <b/>
        <sz val="26"/>
        <color rgb="FFFF0000"/>
        <rFont val="Meiryo UI"/>
        <family val="3"/>
        <charset val="128"/>
      </rPr>
      <t>3/18(水)CFSカット分まで</t>
    </r>
    <rPh sb="0" eb="2">
      <t>オオサカ</t>
    </rPh>
    <phoneticPr fontId="6"/>
  </si>
  <si>
    <r>
      <t xml:space="preserve">神戸 CFS
</t>
    </r>
    <r>
      <rPr>
        <b/>
        <sz val="26"/>
        <color rgb="FFFF0000"/>
        <rFont val="Meiryo UI"/>
        <family val="3"/>
        <charset val="128"/>
      </rPr>
      <t>3/18(水)CFSカット分まで</t>
    </r>
    <rPh sb="0" eb="2">
      <t>コウベ</t>
    </rPh>
    <phoneticPr fontId="6"/>
  </si>
  <si>
    <t>E-SL</t>
    <phoneticPr fontId="6"/>
  </si>
  <si>
    <t>ONE HENRY HUDSON</t>
    <phoneticPr fontId="6"/>
  </si>
  <si>
    <t>※ONE HENRY HUDSON以降、搬入先CFSが変わります。</t>
    <rPh sb="17" eb="19">
      <t>イコウ</t>
    </rPh>
    <rPh sb="20" eb="23">
      <t>ハンニュウサキ</t>
    </rPh>
    <rPh sb="27" eb="28">
      <t>カ</t>
    </rPh>
    <phoneticPr fontId="6"/>
  </si>
  <si>
    <t>053W</t>
    <phoneticPr fontId="6"/>
  </si>
  <si>
    <t>527W</t>
    <phoneticPr fontId="6"/>
  </si>
  <si>
    <t>007W</t>
    <phoneticPr fontId="6"/>
  </si>
  <si>
    <t>055W</t>
    <phoneticPr fontId="6"/>
  </si>
  <si>
    <r>
      <t xml:space="preserve">大阪 CFS
</t>
    </r>
    <r>
      <rPr>
        <b/>
        <sz val="26"/>
        <color rgb="FFFF0000"/>
        <rFont val="Meiryo UI"/>
        <family val="3"/>
        <charset val="128"/>
      </rPr>
      <t>3/26(木)CFSカット分以降</t>
    </r>
    <rPh sb="0" eb="2">
      <t>オオサカ</t>
    </rPh>
    <rPh sb="21" eb="23">
      <t>イコウ</t>
    </rPh>
    <phoneticPr fontId="6"/>
  </si>
  <si>
    <r>
      <t xml:space="preserve">神戸 CFS
</t>
    </r>
    <r>
      <rPr>
        <b/>
        <sz val="26"/>
        <color rgb="FFFF0000"/>
        <rFont val="Meiryo UI"/>
        <family val="3"/>
        <charset val="128"/>
      </rPr>
      <t>3/27(金)CFSカット分以降</t>
    </r>
    <rPh sb="0" eb="2">
      <t>コウベ</t>
    </rPh>
    <rPh sb="11" eb="14">
      <t>キン</t>
    </rPh>
    <phoneticPr fontId="6"/>
  </si>
  <si>
    <t>※ADDISON</t>
    <phoneticPr fontId="6"/>
  </si>
  <si>
    <t>※AS CARLOTTA</t>
    <phoneticPr fontId="6"/>
  </si>
  <si>
    <t>※ONE CLARA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</si>
</sst>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color theme="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6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4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30"/>
      <color theme="1"/>
      <name val="Meiryo UI"/>
      <family val="3"/>
      <charset val="128"/>
    </font>
    <font>
      <sz val="20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11"/>
      <color rgb="FF000000"/>
      <name val="Calibri"/>
      <family val="2"/>
    </font>
    <font>
      <b/>
      <sz val="22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6"/>
      <color rgb="FFFF0000"/>
      <name val="Meiryo UI"/>
      <family val="3"/>
      <charset val="128"/>
    </font>
    <font>
      <b/>
      <sz val="30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0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7" fillId="0" borderId="0"/>
    <xf numFmtId="0" fontId="28" fillId="0" borderId="0" applyBorder="0"/>
    <xf numFmtId="179" fontId="30" fillId="0" borderId="0"/>
    <xf numFmtId="0" fontId="30" fillId="0" borderId="0"/>
    <xf numFmtId="0" fontId="30" fillId="0" borderId="0"/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3" fillId="0" borderId="0" applyNumberFormat="0" applyFill="0" applyBorder="0" applyProtection="0">
      <alignment vertical="center"/>
    </xf>
    <xf numFmtId="0" fontId="32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>
      <alignment vertical="center"/>
    </xf>
  </cellStyleXfs>
  <cellXfs count="11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/>
    <xf numFmtId="0" fontId="12" fillId="0" borderId="0" xfId="1" applyFont="1" applyAlignment="1"/>
    <xf numFmtId="0" fontId="13" fillId="0" borderId="0" xfId="1" applyFont="1" applyFill="1" applyAlignment="1">
      <alignment horizontal="left" vertical="center"/>
    </xf>
    <xf numFmtId="0" fontId="14" fillId="0" borderId="0" xfId="1" applyFont="1" applyAlignment="1">
      <alignment horizontal="right" vertical="center"/>
    </xf>
    <xf numFmtId="176" fontId="9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vertical="center"/>
    </xf>
    <xf numFmtId="0" fontId="22" fillId="0" borderId="7" xfId="1" applyFont="1" applyBorder="1" applyAlignment="1">
      <alignment horizontal="left" vertical="center"/>
    </xf>
    <xf numFmtId="0" fontId="22" fillId="0" borderId="1" xfId="1" applyFont="1" applyBorder="1" applyAlignment="1">
      <alignment vertical="center"/>
    </xf>
    <xf numFmtId="0" fontId="22" fillId="0" borderId="1" xfId="1" applyFont="1" applyBorder="1" applyAlignment="1">
      <alignment horizontal="left" vertical="center"/>
    </xf>
    <xf numFmtId="0" fontId="22" fillId="0" borderId="1" xfId="1" applyFont="1" applyFill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2" fillId="0" borderId="5" xfId="1" applyFont="1" applyBorder="1" applyAlignment="1">
      <alignment horizontal="left" vertical="center"/>
    </xf>
    <xf numFmtId="0" fontId="22" fillId="0" borderId="0" xfId="1" applyFont="1" applyBorder="1" applyAlignment="1">
      <alignment vertical="center"/>
    </xf>
    <xf numFmtId="0" fontId="22" fillId="0" borderId="0" xfId="1" applyFont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4" fillId="0" borderId="0" xfId="1" applyFont="1" applyBorder="1" applyAlignment="1">
      <alignment horizontal="right" vertical="center"/>
    </xf>
    <xf numFmtId="0" fontId="22" fillId="0" borderId="2" xfId="1" applyFont="1" applyBorder="1" applyAlignment="1">
      <alignment horizontal="left" vertical="center"/>
    </xf>
    <xf numFmtId="0" fontId="22" fillId="0" borderId="4" xfId="1" applyFont="1" applyBorder="1" applyAlignment="1">
      <alignment vertical="center"/>
    </xf>
    <xf numFmtId="0" fontId="22" fillId="0" borderId="4" xfId="1" applyFont="1" applyBorder="1" applyAlignment="1">
      <alignment horizontal="left" vertical="center"/>
    </xf>
    <xf numFmtId="0" fontId="22" fillId="0" borderId="4" xfId="1" applyFont="1" applyFill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0" fontId="18" fillId="0" borderId="13" xfId="1" applyFont="1" applyBorder="1" applyAlignment="1">
      <alignment horizontal="center" vertical="center"/>
    </xf>
    <xf numFmtId="0" fontId="26" fillId="0" borderId="0" xfId="1" applyFont="1" applyAlignment="1">
      <alignment horizontal="left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9" fillId="0" borderId="0" xfId="1" applyFont="1" applyFill="1" applyAlignment="1">
      <alignment vertical="center"/>
    </xf>
    <xf numFmtId="0" fontId="9" fillId="0" borderId="0" xfId="2" applyFont="1" applyBorder="1" applyAlignment="1">
      <alignment horizontal="center" vertical="center"/>
    </xf>
    <xf numFmtId="178" fontId="25" fillId="0" borderId="14" xfId="1" applyNumberFormat="1" applyFont="1" applyFill="1" applyBorder="1" applyAlignment="1" applyProtection="1">
      <alignment horizontal="center" vertical="center"/>
      <protection locked="0"/>
    </xf>
    <xf numFmtId="178" fontId="25" fillId="0" borderId="22" xfId="1" applyNumberFormat="1" applyFont="1" applyFill="1" applyBorder="1" applyAlignment="1" applyProtection="1">
      <alignment horizontal="center" vertical="center"/>
      <protection locked="0"/>
    </xf>
    <xf numFmtId="178" fontId="25" fillId="0" borderId="28" xfId="1" applyNumberFormat="1" applyFont="1" applyFill="1" applyBorder="1" applyAlignment="1" applyProtection="1">
      <alignment horizontal="center" vertical="center"/>
      <protection locked="0"/>
    </xf>
    <xf numFmtId="178" fontId="25" fillId="0" borderId="29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18" fillId="3" borderId="15" xfId="1" applyNumberFormat="1" applyFont="1" applyFill="1" applyBorder="1" applyAlignment="1">
      <alignment vertical="center"/>
    </xf>
    <xf numFmtId="178" fontId="25" fillId="0" borderId="0" xfId="1" applyNumberFormat="1" applyFont="1" applyFill="1" applyBorder="1" applyAlignment="1" applyProtection="1">
      <alignment horizontal="center" vertical="center"/>
      <protection locked="0"/>
    </xf>
    <xf numFmtId="178" fontId="25" fillId="0" borderId="21" xfId="1" applyNumberFormat="1" applyFont="1" applyFill="1" applyBorder="1" applyAlignment="1" applyProtection="1">
      <alignment horizontal="left" vertical="center"/>
      <protection locked="0"/>
    </xf>
    <xf numFmtId="0" fontId="9" fillId="0" borderId="0" xfId="2" applyFont="1" applyBorder="1" applyAlignment="1">
      <alignment horizontal="center" vertical="center"/>
    </xf>
    <xf numFmtId="178" fontId="31" fillId="0" borderId="14" xfId="1" applyNumberFormat="1" applyFont="1" applyFill="1" applyBorder="1" applyAlignment="1" applyProtection="1">
      <alignment horizontal="center" vertical="center"/>
      <protection locked="0"/>
    </xf>
    <xf numFmtId="49" fontId="25" fillId="0" borderId="28" xfId="1" applyNumberFormat="1" applyFont="1" applyFill="1" applyBorder="1" applyAlignment="1" applyProtection="1">
      <alignment horizontal="center" vertical="center" shrinkToFit="1"/>
      <protection locked="0"/>
    </xf>
    <xf numFmtId="49" fontId="25" fillId="0" borderId="14" xfId="1" applyNumberFormat="1" applyFont="1" applyFill="1" applyBorder="1" applyAlignment="1" applyProtection="1">
      <alignment horizontal="center" vertical="center" shrinkToFit="1"/>
      <protection locked="0"/>
    </xf>
    <xf numFmtId="178" fontId="25" fillId="0" borderId="27" xfId="1" applyNumberFormat="1" applyFont="1" applyFill="1" applyBorder="1" applyAlignment="1" applyProtection="1">
      <alignment horizontal="left" vertical="center"/>
      <protection locked="0"/>
    </xf>
    <xf numFmtId="0" fontId="22" fillId="0" borderId="17" xfId="1" applyFont="1" applyBorder="1" applyAlignment="1">
      <alignment horizontal="left" vertical="center"/>
    </xf>
    <xf numFmtId="0" fontId="22" fillId="0" borderId="18" xfId="1" applyFont="1" applyBorder="1" applyAlignment="1">
      <alignment vertical="center"/>
    </xf>
    <xf numFmtId="0" fontId="22" fillId="0" borderId="18" xfId="1" applyFont="1" applyBorder="1" applyAlignment="1">
      <alignment horizontal="left" vertical="center"/>
    </xf>
    <xf numFmtId="0" fontId="22" fillId="0" borderId="18" xfId="1" applyFont="1" applyFill="1" applyBorder="1" applyAlignment="1">
      <alignment vertical="center"/>
    </xf>
    <xf numFmtId="0" fontId="22" fillId="0" borderId="19" xfId="1" applyFont="1" applyBorder="1" applyAlignment="1">
      <alignment horizontal="right" vertical="center"/>
    </xf>
    <xf numFmtId="178" fontId="35" fillId="0" borderId="21" xfId="1" applyNumberFormat="1" applyFont="1" applyFill="1" applyBorder="1" applyAlignment="1" applyProtection="1">
      <alignment horizontal="left" vertical="center"/>
      <protection locked="0"/>
    </xf>
    <xf numFmtId="178" fontId="35" fillId="0" borderId="14" xfId="1" applyNumberFormat="1" applyFont="1" applyFill="1" applyBorder="1" applyAlignment="1" applyProtection="1">
      <alignment horizontal="center" vertical="center"/>
      <protection locked="0"/>
    </xf>
    <xf numFmtId="178" fontId="35" fillId="0" borderId="22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178" fontId="35" fillId="0" borderId="0" xfId="1" applyNumberFormat="1" applyFont="1" applyFill="1" applyBorder="1" applyAlignment="1" applyProtection="1">
      <alignment horizontal="left" vertical="center"/>
      <protection locked="0"/>
    </xf>
    <xf numFmtId="178" fontId="25" fillId="0" borderId="0" xfId="1" applyNumberFormat="1" applyFont="1" applyFill="1" applyBorder="1" applyAlignment="1" applyProtection="1">
      <alignment horizontal="left" vertical="center"/>
      <protection locked="0"/>
    </xf>
    <xf numFmtId="49" fontId="25" fillId="0" borderId="0" xfId="1" applyNumberFormat="1" applyFont="1" applyFill="1" applyBorder="1" applyAlignment="1" applyProtection="1">
      <alignment horizontal="center" vertical="center" shrinkToFit="1"/>
      <protection locked="0"/>
    </xf>
    <xf numFmtId="0" fontId="20" fillId="0" borderId="20" xfId="1" applyFont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/>
    </xf>
    <xf numFmtId="0" fontId="21" fillId="0" borderId="18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0" fillId="0" borderId="16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18" xfId="1" applyFont="1" applyBorder="1" applyAlignment="1">
      <alignment horizontal="center" vertical="center" wrapText="1"/>
    </xf>
    <xf numFmtId="0" fontId="21" fillId="0" borderId="19" xfId="1" applyFont="1" applyBorder="1" applyAlignment="1">
      <alignment horizontal="center" vertical="center" wrapText="1"/>
    </xf>
    <xf numFmtId="0" fontId="21" fillId="0" borderId="7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0" fillId="0" borderId="3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0" fontId="10" fillId="0" borderId="0" xfId="1" applyFont="1" applyFill="1" applyAlignment="1">
      <alignment horizontal="center" vertical="center"/>
    </xf>
    <xf numFmtId="176" fontId="14" fillId="0" borderId="0" xfId="1" applyNumberFormat="1" applyFont="1" applyFill="1" applyBorder="1" applyAlignment="1">
      <alignment horizontal="center" vertical="center"/>
    </xf>
    <xf numFmtId="0" fontId="16" fillId="3" borderId="23" xfId="1" applyNumberFormat="1" applyFont="1" applyFill="1" applyBorder="1" applyAlignment="1">
      <alignment horizontal="center" vertical="center" wrapText="1"/>
    </xf>
    <xf numFmtId="0" fontId="16" fillId="3" borderId="21" xfId="1" applyNumberFormat="1" applyFont="1" applyFill="1" applyBorder="1" applyAlignment="1">
      <alignment horizontal="center" vertical="center" wrapText="1"/>
    </xf>
    <xf numFmtId="0" fontId="16" fillId="3" borderId="26" xfId="1" applyNumberFormat="1" applyFont="1" applyFill="1" applyBorder="1" applyAlignment="1">
      <alignment horizontal="center" vertical="center" wrapText="1"/>
    </xf>
    <xf numFmtId="0" fontId="16" fillId="3" borderId="24" xfId="1" applyNumberFormat="1" applyFont="1" applyFill="1" applyBorder="1" applyAlignment="1">
      <alignment horizontal="center" vertical="center"/>
    </xf>
    <xf numFmtId="0" fontId="16" fillId="3" borderId="14" xfId="1" applyNumberFormat="1" applyFont="1" applyFill="1" applyBorder="1" applyAlignment="1">
      <alignment horizontal="center" vertical="center"/>
    </xf>
    <xf numFmtId="0" fontId="16" fillId="3" borderId="15" xfId="1" applyNumberFormat="1" applyFont="1" applyFill="1" applyBorder="1" applyAlignment="1">
      <alignment horizontal="center" vertical="center"/>
    </xf>
    <xf numFmtId="0" fontId="16" fillId="3" borderId="24" xfId="1" applyFont="1" applyFill="1" applyBorder="1" applyAlignment="1">
      <alignment horizontal="center" vertical="center"/>
    </xf>
    <xf numFmtId="0" fontId="16" fillId="3" borderId="25" xfId="1" applyFont="1" applyFill="1" applyBorder="1" applyAlignment="1">
      <alignment horizontal="center" vertical="center"/>
    </xf>
    <xf numFmtId="0" fontId="17" fillId="3" borderId="14" xfId="1" applyFont="1" applyFill="1" applyBorder="1" applyAlignment="1">
      <alignment horizontal="center" vertical="center"/>
    </xf>
    <xf numFmtId="0" fontId="17" fillId="3" borderId="22" xfId="1" applyFont="1" applyFill="1" applyBorder="1" applyAlignment="1">
      <alignment horizontal="center" vertical="center"/>
    </xf>
    <xf numFmtId="177" fontId="14" fillId="3" borderId="15" xfId="1" applyNumberFormat="1" applyFont="1" applyFill="1" applyBorder="1" applyAlignment="1">
      <alignment horizontal="center" vertical="center"/>
    </xf>
    <xf numFmtId="0" fontId="7" fillId="3" borderId="15" xfId="1" applyFont="1" applyFill="1" applyBorder="1" applyAlignment="1">
      <alignment horizontal="center" vertical="center"/>
    </xf>
    <xf numFmtId="0" fontId="7" fillId="3" borderId="30" xfId="1" applyFont="1" applyFill="1" applyBorder="1" applyAlignment="1">
      <alignment horizontal="center" vertical="center"/>
    </xf>
    <xf numFmtId="177" fontId="18" fillId="3" borderId="15" xfId="1" applyNumberFormat="1" applyFont="1" applyFill="1" applyBorder="1" applyAlignment="1">
      <alignment horizontal="center" vertical="center"/>
    </xf>
  </cellXfs>
  <cellStyles count="30">
    <cellStyle name="date_style" xfId="13" xr:uid="{00000000-0005-0000-0000-000000000000}"/>
    <cellStyle name="Normal" xfId="11" xr:uid="{00000000-0005-0000-0000-000001000000}"/>
    <cellStyle name="Normal 2" xfId="3" xr:uid="{00000000-0005-0000-0000-000002000000}"/>
    <cellStyle name="Normal_12 2 2" xfId="27" xr:uid="{00000000-0005-0000-0000-000003000000}"/>
    <cellStyle name="標準" xfId="0" builtinId="0"/>
    <cellStyle name="標準 10 2" xfId="22" xr:uid="{00000000-0005-0000-0000-000005000000}"/>
    <cellStyle name="標準 10 2 2 3 2 2" xfId="29" xr:uid="{00000000-0005-0000-0000-000006000000}"/>
    <cellStyle name="標準 10 2 3" xfId="17" xr:uid="{00000000-0005-0000-0000-000007000000}"/>
    <cellStyle name="標準 10 2 3 2 2 2" xfId="16" xr:uid="{00000000-0005-0000-0000-000008000000}"/>
    <cellStyle name="標準 18 2" xfId="21" xr:uid="{00000000-0005-0000-0000-000009000000}"/>
    <cellStyle name="標準 2" xfId="1" xr:uid="{00000000-0005-0000-0000-00000A000000}"/>
    <cellStyle name="標準 2 2" xfId="4" xr:uid="{00000000-0005-0000-0000-00000B000000}"/>
    <cellStyle name="標準 2 3" xfId="15" xr:uid="{00000000-0005-0000-0000-00000C000000}"/>
    <cellStyle name="標準 27 2" xfId="23" xr:uid="{00000000-0005-0000-0000-00000D000000}"/>
    <cellStyle name="標準 29 2" xfId="26" xr:uid="{00000000-0005-0000-0000-00000E000000}"/>
    <cellStyle name="標準 3" xfId="5" xr:uid="{00000000-0005-0000-0000-00000F000000}"/>
    <cellStyle name="標準 3 13" xfId="20" xr:uid="{00000000-0005-0000-0000-000010000000}"/>
    <cellStyle name="標準 3 13 2" xfId="18" xr:uid="{00000000-0005-0000-0000-000011000000}"/>
    <cellStyle name="標準 3 2 9" xfId="19" xr:uid="{00000000-0005-0000-0000-000012000000}"/>
    <cellStyle name="標準 30 2" xfId="24" xr:uid="{00000000-0005-0000-0000-000013000000}"/>
    <cellStyle name="標準 31" xfId="25" xr:uid="{00000000-0005-0000-0000-000014000000}"/>
    <cellStyle name="標準 34 2" xfId="28" xr:uid="{00000000-0005-0000-0000-000015000000}"/>
    <cellStyle name="標準 4" xfId="12" xr:uid="{00000000-0005-0000-0000-000016000000}"/>
    <cellStyle name="標準 5" xfId="14" xr:uid="{00000000-0005-0000-0000-000017000000}"/>
    <cellStyle name="標準_Sheet1" xfId="2" xr:uid="{00000000-0005-0000-0000-000018000000}"/>
    <cellStyle name="콤마 [0]_HMMREQ~1" xfId="6" xr:uid="{00000000-0005-0000-0000-000019000000}"/>
    <cellStyle name="콤마_HMMREQ~1" xfId="7" xr:uid="{00000000-0005-0000-0000-00001A000000}"/>
    <cellStyle name="통화 [0]_HMMREQ~1" xfId="8" xr:uid="{00000000-0005-0000-0000-00001B000000}"/>
    <cellStyle name="통화_HMMREQ~1" xfId="9" xr:uid="{00000000-0005-0000-0000-00001C000000}"/>
    <cellStyle name="표준_HMMREQ~1" xfId="10" xr:uid="{00000000-0005-0000-0000-00001D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312334"/>
        </a:xfrm>
        <a:prstGeom prst="rect">
          <a:avLst/>
        </a:prstGeom>
      </xdr:spPr>
    </xdr:pic>
    <xdr:clientData/>
  </xdr:twoCellAnchor>
  <xdr:twoCellAnchor>
    <xdr:from>
      <xdr:col>0</xdr:col>
      <xdr:colOff>1</xdr:colOff>
      <xdr:row>2</xdr:row>
      <xdr:rowOff>6720</xdr:rowOff>
    </xdr:from>
    <xdr:to>
      <xdr:col>4</xdr:col>
      <xdr:colOff>79801</xdr:colOff>
      <xdr:row>3</xdr:row>
      <xdr:rowOff>25570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" y="1749795"/>
          <a:ext cx="10081050" cy="92372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Hamburg,</a:t>
          </a:r>
          <a:r>
            <a:rPr kumimoji="1" lang="en-US" altLang="ja-JP" sz="36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Germany</a:t>
          </a:r>
          <a:endParaRPr kumimoji="1" lang="ja-JP" altLang="en-US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4</xdr:col>
      <xdr:colOff>452438</xdr:colOff>
      <xdr:row>16</xdr:row>
      <xdr:rowOff>119063</xdr:rowOff>
    </xdr:from>
    <xdr:ext cx="3714751" cy="21726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1168063" y="12192001"/>
          <a:ext cx="3714751" cy="2172666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12</xdr:col>
      <xdr:colOff>885824</xdr:colOff>
      <xdr:row>12</xdr:row>
      <xdr:rowOff>665164</xdr:rowOff>
    </xdr:from>
    <xdr:to>
      <xdr:col>17</xdr:col>
      <xdr:colOff>142874</xdr:colOff>
      <xdr:row>27</xdr:row>
      <xdr:rowOff>28000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3317199" y="10023477"/>
          <a:ext cx="9258300" cy="11769148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2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2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b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2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2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br>
            <a:rPr kumimoji="1" lang="en-US" altLang="ja-JP" sz="22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2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2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13</xdr:col>
      <xdr:colOff>495300</xdr:colOff>
      <xdr:row>3</xdr:row>
      <xdr:rowOff>423863</xdr:rowOff>
    </xdr:from>
    <xdr:to>
      <xdr:col>15</xdr:col>
      <xdr:colOff>1970089</xdr:colOff>
      <xdr:row>11</xdr:row>
      <xdr:rowOff>238124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926925" y="3067051"/>
          <a:ext cx="5475289" cy="5624511"/>
        </a:xfrm>
        <a:prstGeom prst="rect">
          <a:avLst/>
        </a:prstGeom>
      </xdr:spPr>
    </xdr:pic>
    <xdr:clientData/>
  </xdr:twoCellAnchor>
  <xdr:twoCellAnchor editAs="oneCell">
    <xdr:from>
      <xdr:col>6</xdr:col>
      <xdr:colOff>2024062</xdr:colOff>
      <xdr:row>16</xdr:row>
      <xdr:rowOff>95250</xdr:rowOff>
    </xdr:from>
    <xdr:to>
      <xdr:col>11</xdr:col>
      <xdr:colOff>778600</xdr:colOff>
      <xdr:row>18</xdr:row>
      <xdr:rowOff>639803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668625" y="12168188"/>
          <a:ext cx="6755538" cy="23543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  <pageSetUpPr fitToPage="1"/>
  </sheetPr>
  <dimension ref="A1:V31"/>
  <sheetViews>
    <sheetView tabSelected="1" view="pageBreakPreview" zoomScale="40" zoomScaleNormal="30" zoomScaleSheetLayoutView="40" zoomScalePageLayoutView="25" workbookViewId="0">
      <selection activeCell="A16" sqref="A16"/>
    </sheetView>
  </sheetViews>
  <sheetFormatPr defaultRowHeight="13.5" x14ac:dyDescent="0.15"/>
  <cols>
    <col min="1" max="1" width="77.25" customWidth="1"/>
    <col min="2" max="2" width="25" customWidth="1"/>
    <col min="3" max="3" width="28.25" customWidth="1"/>
    <col min="4" max="4" width="10.375" customWidth="1"/>
    <col min="5" max="5" width="28.25" customWidth="1"/>
    <col min="6" max="6" width="10.375" customWidth="1"/>
    <col min="7" max="7" width="28.25" customWidth="1"/>
    <col min="8" max="8" width="10.375" customWidth="1"/>
    <col min="9" max="9" width="28.25" customWidth="1"/>
    <col min="10" max="10" width="10.375" customWidth="1"/>
    <col min="11" max="11" width="28.25" customWidth="1"/>
    <col min="12" max="12" width="10.375" customWidth="1"/>
    <col min="13" max="17" width="26.125" customWidth="1"/>
    <col min="18" max="18" width="11.5" customWidth="1"/>
    <col min="19" max="19" width="16.875" customWidth="1"/>
    <col min="20" max="20" width="18.12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6" customFormat="1" ht="98.25" customHeight="1" x14ac:dyDescent="0.25">
      <c r="A1" s="1" t="s">
        <v>16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0</v>
      </c>
      <c r="N1" s="96"/>
      <c r="O1" s="96"/>
      <c r="P1" s="96"/>
      <c r="Q1" s="96"/>
      <c r="R1" s="3"/>
      <c r="S1" s="4"/>
      <c r="T1" s="5"/>
      <c r="U1" s="5"/>
      <c r="V1" s="5"/>
    </row>
    <row r="2" spans="1:22" s="6" customFormat="1" ht="39" customHeight="1" x14ac:dyDescent="0.25">
      <c r="T2" s="7"/>
    </row>
    <row r="3" spans="1:22" s="10" customFormat="1" ht="71.25" customHeight="1" x14ac:dyDescent="0.35">
      <c r="A3" s="97"/>
      <c r="B3" s="97"/>
      <c r="C3" s="97"/>
      <c r="D3" s="8"/>
      <c r="E3" s="9"/>
      <c r="F3" s="9"/>
      <c r="I3" s="9"/>
      <c r="J3" s="9"/>
      <c r="K3" s="9"/>
      <c r="L3" s="9"/>
      <c r="O3" s="28" t="s">
        <v>2</v>
      </c>
      <c r="P3" s="98">
        <v>46107</v>
      </c>
      <c r="Q3" s="98"/>
      <c r="R3" s="35" t="s">
        <v>39</v>
      </c>
    </row>
    <row r="4" spans="1:22" s="10" customFormat="1" ht="71.25" customHeight="1" x14ac:dyDescent="0.3">
      <c r="A4" s="11" t="s">
        <v>1</v>
      </c>
      <c r="B4" s="8"/>
      <c r="C4" s="8"/>
      <c r="D4" s="8"/>
      <c r="I4" s="8"/>
      <c r="J4" s="12"/>
      <c r="K4" s="98"/>
      <c r="L4" s="98"/>
      <c r="M4" s="13"/>
    </row>
    <row r="5" spans="1:22" s="14" customFormat="1" ht="48.75" customHeight="1" x14ac:dyDescent="0.15">
      <c r="A5" s="99" t="s">
        <v>3</v>
      </c>
      <c r="B5" s="102" t="s">
        <v>4</v>
      </c>
      <c r="C5" s="102" t="s">
        <v>5</v>
      </c>
      <c r="D5" s="102"/>
      <c r="E5" s="102"/>
      <c r="F5" s="102"/>
      <c r="G5" s="105" t="s">
        <v>6</v>
      </c>
      <c r="H5" s="105"/>
      <c r="I5" s="102" t="s">
        <v>7</v>
      </c>
      <c r="J5" s="102"/>
      <c r="K5" s="105" t="s">
        <v>8</v>
      </c>
      <c r="L5" s="106"/>
      <c r="O5" s="15"/>
      <c r="P5" s="15"/>
      <c r="Q5" s="79"/>
      <c r="R5" s="79"/>
    </row>
    <row r="6" spans="1:22" s="14" customFormat="1" ht="48.75" customHeight="1" x14ac:dyDescent="0.15">
      <c r="A6" s="100"/>
      <c r="B6" s="103"/>
      <c r="C6" s="103" t="s">
        <v>9</v>
      </c>
      <c r="D6" s="103"/>
      <c r="E6" s="103" t="s">
        <v>10</v>
      </c>
      <c r="F6" s="103"/>
      <c r="G6" s="103" t="s">
        <v>10</v>
      </c>
      <c r="H6" s="103"/>
      <c r="I6" s="103" t="s">
        <v>10</v>
      </c>
      <c r="J6" s="103"/>
      <c r="K6" s="107" t="s">
        <v>11</v>
      </c>
      <c r="L6" s="108"/>
      <c r="O6" s="16"/>
      <c r="P6" s="15"/>
      <c r="Q6" s="79"/>
      <c r="R6" s="79"/>
    </row>
    <row r="7" spans="1:22" s="14" customFormat="1" ht="48.75" customHeight="1" x14ac:dyDescent="0.15">
      <c r="A7" s="100"/>
      <c r="B7" s="103"/>
      <c r="C7" s="103"/>
      <c r="D7" s="103"/>
      <c r="E7" s="103"/>
      <c r="F7" s="103"/>
      <c r="G7" s="103"/>
      <c r="H7" s="103"/>
      <c r="I7" s="103"/>
      <c r="J7" s="103"/>
      <c r="K7" s="107"/>
      <c r="L7" s="108"/>
      <c r="O7" s="15"/>
      <c r="P7" s="15"/>
      <c r="Q7" s="79"/>
      <c r="R7" s="79"/>
    </row>
    <row r="8" spans="1:22" s="14" customFormat="1" ht="48.75" customHeight="1" x14ac:dyDescent="0.15">
      <c r="A8" s="100"/>
      <c r="B8" s="103"/>
      <c r="C8" s="103"/>
      <c r="D8" s="103"/>
      <c r="E8" s="103"/>
      <c r="F8" s="103"/>
      <c r="G8" s="103"/>
      <c r="H8" s="103"/>
      <c r="I8" s="103"/>
      <c r="J8" s="103"/>
      <c r="K8" s="107"/>
      <c r="L8" s="108"/>
      <c r="O8" s="15"/>
      <c r="P8" s="15"/>
      <c r="Q8" s="15"/>
      <c r="R8" s="15"/>
    </row>
    <row r="9" spans="1:22" s="14" customFormat="1" ht="48.75" customHeight="1" x14ac:dyDescent="0.15">
      <c r="A9" s="101"/>
      <c r="B9" s="104"/>
      <c r="C9" s="47"/>
      <c r="D9" s="47"/>
      <c r="E9" s="47"/>
      <c r="F9" s="47"/>
      <c r="G9" s="112"/>
      <c r="H9" s="112"/>
      <c r="I9" s="109" t="s">
        <v>12</v>
      </c>
      <c r="J9" s="109"/>
      <c r="K9" s="110" t="s">
        <v>25</v>
      </c>
      <c r="L9" s="111"/>
      <c r="O9" s="15"/>
      <c r="P9" s="15"/>
      <c r="Q9" s="79"/>
      <c r="R9" s="79"/>
    </row>
    <row r="10" spans="1:22" s="14" customFormat="1" ht="71.25" customHeight="1" x14ac:dyDescent="0.15">
      <c r="A10" s="49" t="s">
        <v>27</v>
      </c>
      <c r="B10" s="42" t="s">
        <v>26</v>
      </c>
      <c r="C10" s="51">
        <f>E10</f>
        <v>46099</v>
      </c>
      <c r="D10" s="51" t="str">
        <f>TEXT(C10,"aaa")</f>
        <v>水</v>
      </c>
      <c r="E10" s="51">
        <v>46099</v>
      </c>
      <c r="F10" s="51" t="str">
        <f>TEXT(E10,"aaa")</f>
        <v>水</v>
      </c>
      <c r="G10" s="42">
        <f>I10-1</f>
        <v>46106</v>
      </c>
      <c r="H10" s="42" t="str">
        <f>TEXT(G10,"aaa")</f>
        <v>水</v>
      </c>
      <c r="I10" s="42">
        <v>46107</v>
      </c>
      <c r="J10" s="42" t="str">
        <f>TEXT(I10,"aaa")</f>
        <v>木</v>
      </c>
      <c r="K10" s="42">
        <f t="shared" ref="K10:K11" si="0">I10+46</f>
        <v>46153</v>
      </c>
      <c r="L10" s="43" t="str">
        <f>TEXT(K10,"aaa")</f>
        <v>月</v>
      </c>
      <c r="O10" s="39"/>
      <c r="P10" s="39"/>
      <c r="Q10" s="39"/>
      <c r="R10" s="39"/>
    </row>
    <row r="11" spans="1:22" s="14" customFormat="1" ht="71.25" customHeight="1" x14ac:dyDescent="0.15">
      <c r="A11" s="60" t="s">
        <v>40</v>
      </c>
      <c r="B11" s="61" t="s">
        <v>28</v>
      </c>
      <c r="C11" s="61">
        <f>E11-1</f>
        <v>46107</v>
      </c>
      <c r="D11" s="61" t="str">
        <f t="shared" ref="D11:D12" si="1">TEXT(C11,"aaa")</f>
        <v>木</v>
      </c>
      <c r="E11" s="61">
        <f>I11-6</f>
        <v>46108</v>
      </c>
      <c r="F11" s="61" t="str">
        <f t="shared" ref="F11:F12" si="2">TEXT(E11,"aaa")</f>
        <v>金</v>
      </c>
      <c r="G11" s="61">
        <f t="shared" ref="G11:G12" si="3">I11-1</f>
        <v>46113</v>
      </c>
      <c r="H11" s="61" t="str">
        <f t="shared" ref="H11:H12" si="4">TEXT(G11,"aaa")</f>
        <v>水</v>
      </c>
      <c r="I11" s="61">
        <v>46114</v>
      </c>
      <c r="J11" s="61" t="str">
        <f t="shared" ref="J11:J12" si="5">TEXT(I11,"aaa")</f>
        <v>木</v>
      </c>
      <c r="K11" s="61">
        <f t="shared" si="0"/>
        <v>46160</v>
      </c>
      <c r="L11" s="62" t="str">
        <f t="shared" ref="L11:L12" si="6">TEXT(K11,"aaa")</f>
        <v>月</v>
      </c>
      <c r="O11" s="37"/>
      <c r="P11" s="37"/>
      <c r="Q11" s="37"/>
      <c r="R11" s="37"/>
    </row>
    <row r="12" spans="1:22" s="14" customFormat="1" ht="71.25" customHeight="1" x14ac:dyDescent="0.15">
      <c r="A12" s="49" t="s">
        <v>48</v>
      </c>
      <c r="B12" s="42" t="s">
        <v>42</v>
      </c>
      <c r="C12" s="42">
        <f>E12-1</f>
        <v>46113</v>
      </c>
      <c r="D12" s="42" t="str">
        <f t="shared" si="1"/>
        <v>水</v>
      </c>
      <c r="E12" s="42">
        <f>I12-6</f>
        <v>46114</v>
      </c>
      <c r="F12" s="42" t="str">
        <f t="shared" si="2"/>
        <v>木</v>
      </c>
      <c r="G12" s="42">
        <f t="shared" si="3"/>
        <v>46119</v>
      </c>
      <c r="H12" s="42" t="str">
        <f t="shared" si="4"/>
        <v>火</v>
      </c>
      <c r="I12" s="42">
        <v>46120</v>
      </c>
      <c r="J12" s="42" t="str">
        <f t="shared" si="5"/>
        <v>水</v>
      </c>
      <c r="K12" s="42">
        <f>I12+52</f>
        <v>46172</v>
      </c>
      <c r="L12" s="43" t="str">
        <f t="shared" si="6"/>
        <v>土</v>
      </c>
      <c r="O12" s="50"/>
      <c r="P12" s="50"/>
      <c r="Q12" s="50"/>
      <c r="R12" s="50"/>
    </row>
    <row r="13" spans="1:22" s="14" customFormat="1" ht="71.25" customHeight="1" x14ac:dyDescent="0.15">
      <c r="A13" s="49" t="s">
        <v>49</v>
      </c>
      <c r="B13" s="53" t="s">
        <v>43</v>
      </c>
      <c r="C13" s="42">
        <f>E13-1</f>
        <v>46120</v>
      </c>
      <c r="D13" s="42" t="str">
        <f t="shared" ref="D13:D14" si="7">TEXT(C13,"aaa")</f>
        <v>水</v>
      </c>
      <c r="E13" s="42">
        <f>I13-6</f>
        <v>46121</v>
      </c>
      <c r="F13" s="42" t="str">
        <f t="shared" ref="F13:F14" si="8">TEXT(E13,"aaa")</f>
        <v>木</v>
      </c>
      <c r="G13" s="42">
        <f t="shared" ref="G13:G14" si="9">I13-1</f>
        <v>46126</v>
      </c>
      <c r="H13" s="42" t="str">
        <f t="shared" ref="H13:H14" si="10">TEXT(G13,"aaa")</f>
        <v>火</v>
      </c>
      <c r="I13" s="42">
        <v>46127</v>
      </c>
      <c r="J13" s="42" t="str">
        <f t="shared" ref="J13:J14" si="11">TEXT(I13,"aaa")</f>
        <v>水</v>
      </c>
      <c r="K13" s="42">
        <f>I13+52</f>
        <v>46179</v>
      </c>
      <c r="L13" s="43" t="str">
        <f t="shared" ref="L13:L14" si="12">TEXT(K13,"aaa")</f>
        <v>土</v>
      </c>
      <c r="O13" s="38"/>
      <c r="P13" s="38"/>
      <c r="Q13" s="38"/>
      <c r="R13" s="38"/>
    </row>
    <row r="14" spans="1:22" s="14" customFormat="1" ht="71.25" customHeight="1" x14ac:dyDescent="0.15">
      <c r="A14" s="49" t="s">
        <v>50</v>
      </c>
      <c r="B14" s="53" t="s">
        <v>44</v>
      </c>
      <c r="C14" s="42">
        <f>E14-1</f>
        <v>46127</v>
      </c>
      <c r="D14" s="42" t="str">
        <f t="shared" si="7"/>
        <v>水</v>
      </c>
      <c r="E14" s="42">
        <f>I14-6</f>
        <v>46128</v>
      </c>
      <c r="F14" s="42" t="str">
        <f t="shared" si="8"/>
        <v>木</v>
      </c>
      <c r="G14" s="42">
        <f t="shared" si="9"/>
        <v>46133</v>
      </c>
      <c r="H14" s="42" t="str">
        <f t="shared" si="10"/>
        <v>火</v>
      </c>
      <c r="I14" s="42">
        <v>46134</v>
      </c>
      <c r="J14" s="42" t="str">
        <f t="shared" si="11"/>
        <v>水</v>
      </c>
      <c r="K14" s="42">
        <f>I14+52</f>
        <v>46186</v>
      </c>
      <c r="L14" s="43" t="str">
        <f t="shared" si="12"/>
        <v>土</v>
      </c>
      <c r="M14" s="40"/>
      <c r="O14" s="39"/>
      <c r="P14" s="39"/>
      <c r="Q14" s="39"/>
      <c r="R14" s="39"/>
    </row>
    <row r="15" spans="1:22" s="14" customFormat="1" ht="71.25" customHeight="1" x14ac:dyDescent="0.15">
      <c r="A15" s="54" t="s">
        <v>48</v>
      </c>
      <c r="B15" s="52" t="s">
        <v>45</v>
      </c>
      <c r="C15" s="44">
        <f>E15-1</f>
        <v>46134</v>
      </c>
      <c r="D15" s="44" t="str">
        <f t="shared" ref="D15" si="13">TEXT(C15,"aaa")</f>
        <v>水</v>
      </c>
      <c r="E15" s="44">
        <f>I15-6</f>
        <v>46135</v>
      </c>
      <c r="F15" s="44" t="str">
        <f t="shared" ref="F15" si="14">TEXT(E15,"aaa")</f>
        <v>木</v>
      </c>
      <c r="G15" s="44">
        <f t="shared" ref="G15" si="15">I15-1</f>
        <v>46140</v>
      </c>
      <c r="H15" s="44" t="str">
        <f t="shared" ref="H15" si="16">TEXT(G15,"aaa")</f>
        <v>火</v>
      </c>
      <c r="I15" s="44">
        <v>46141</v>
      </c>
      <c r="J15" s="44" t="str">
        <f t="shared" ref="J15" si="17">TEXT(I15,"aaa")</f>
        <v>水</v>
      </c>
      <c r="K15" s="44">
        <f>I15+52</f>
        <v>46193</v>
      </c>
      <c r="L15" s="45" t="str">
        <f t="shared" ref="L15" si="18">TEXT(K15,"aaa")</f>
        <v>土</v>
      </c>
      <c r="M15" s="40"/>
      <c r="O15" s="63"/>
      <c r="P15" s="63"/>
      <c r="Q15" s="63"/>
      <c r="R15" s="63"/>
    </row>
    <row r="16" spans="1:22" s="14" customFormat="1" ht="71.25" customHeight="1" x14ac:dyDescent="0.15">
      <c r="A16" s="65"/>
      <c r="B16" s="66"/>
      <c r="C16" s="48"/>
      <c r="D16" s="48"/>
      <c r="E16" s="48"/>
      <c r="F16" s="48"/>
      <c r="G16" s="48"/>
      <c r="H16" s="48"/>
      <c r="I16" s="48"/>
      <c r="J16" s="48"/>
      <c r="K16" s="48"/>
      <c r="L16" s="48"/>
      <c r="O16" s="46"/>
      <c r="P16" s="46"/>
      <c r="Q16" s="46"/>
      <c r="R16" s="46"/>
    </row>
    <row r="17" spans="1:18" s="14" customFormat="1" ht="71.25" customHeight="1" x14ac:dyDescent="0.15">
      <c r="A17" s="64" t="s">
        <v>41</v>
      </c>
      <c r="M17" s="40"/>
      <c r="O17" s="46"/>
      <c r="P17" s="46"/>
      <c r="Q17" s="46"/>
      <c r="R17" s="46"/>
    </row>
    <row r="18" spans="1:18" s="14" customFormat="1" ht="71.25" customHeight="1" x14ac:dyDescent="0.15">
      <c r="M18" s="40"/>
      <c r="O18" s="41"/>
      <c r="P18" s="41"/>
      <c r="Q18" s="41"/>
      <c r="R18" s="41"/>
    </row>
    <row r="19" spans="1:18" s="14" customFormat="1" ht="71.25" customHeight="1" x14ac:dyDescent="0.15">
      <c r="A19" s="17"/>
      <c r="B19" s="17"/>
      <c r="C19" s="48"/>
      <c r="D19" s="48"/>
      <c r="E19" s="48"/>
      <c r="F19" s="48"/>
      <c r="G19" s="48"/>
      <c r="H19" s="48"/>
      <c r="I19" s="48"/>
      <c r="J19" s="48"/>
      <c r="K19" s="48"/>
      <c r="L19" s="48"/>
      <c r="O19" s="36"/>
      <c r="P19" s="36"/>
      <c r="Q19" s="36"/>
      <c r="R19" s="36"/>
    </row>
    <row r="20" spans="1:18" ht="63" customHeight="1" thickBot="1" x14ac:dyDescent="0.2">
      <c r="A20" s="34" t="s">
        <v>13</v>
      </c>
      <c r="B20" s="80" t="s">
        <v>14</v>
      </c>
      <c r="C20" s="81"/>
      <c r="D20" s="81"/>
      <c r="E20" s="81"/>
      <c r="F20" s="82"/>
      <c r="G20" s="80" t="s">
        <v>15</v>
      </c>
      <c r="H20" s="81"/>
      <c r="I20" s="81"/>
      <c r="J20" s="81"/>
      <c r="K20" s="81"/>
      <c r="L20" s="82"/>
    </row>
    <row r="21" spans="1:18" ht="63" customHeight="1" thickTop="1" x14ac:dyDescent="0.15">
      <c r="A21" s="67" t="s">
        <v>37</v>
      </c>
      <c r="B21" s="83" t="s">
        <v>17</v>
      </c>
      <c r="C21" s="84"/>
      <c r="D21" s="84"/>
      <c r="E21" s="84"/>
      <c r="F21" s="85"/>
      <c r="G21" s="29" t="s">
        <v>19</v>
      </c>
      <c r="H21" s="30"/>
      <c r="I21" s="31"/>
      <c r="J21" s="30"/>
      <c r="K21" s="32"/>
      <c r="L21" s="33" t="s">
        <v>20</v>
      </c>
    </row>
    <row r="22" spans="1:18" ht="63" customHeight="1" x14ac:dyDescent="0.15">
      <c r="A22" s="68"/>
      <c r="B22" s="86"/>
      <c r="C22" s="87"/>
      <c r="D22" s="87"/>
      <c r="E22" s="87"/>
      <c r="F22" s="88"/>
      <c r="G22" s="18" t="s">
        <v>21</v>
      </c>
      <c r="H22" s="19"/>
      <c r="I22" s="20"/>
      <c r="J22" s="19"/>
      <c r="K22" s="21"/>
      <c r="L22" s="22"/>
    </row>
    <row r="23" spans="1:18" ht="63" customHeight="1" x14ac:dyDescent="0.15">
      <c r="A23" s="75" t="s">
        <v>38</v>
      </c>
      <c r="B23" s="90" t="s">
        <v>18</v>
      </c>
      <c r="C23" s="91"/>
      <c r="D23" s="91"/>
      <c r="E23" s="91"/>
      <c r="F23" s="92"/>
      <c r="G23" s="23" t="s">
        <v>22</v>
      </c>
      <c r="H23" s="24"/>
      <c r="I23" s="25"/>
      <c r="J23" s="24"/>
      <c r="K23" s="26"/>
      <c r="L23" s="27" t="s">
        <v>23</v>
      </c>
    </row>
    <row r="24" spans="1:18" ht="63" customHeight="1" thickBot="1" x14ac:dyDescent="0.2">
      <c r="A24" s="89"/>
      <c r="B24" s="93"/>
      <c r="C24" s="94"/>
      <c r="D24" s="94"/>
      <c r="E24" s="94"/>
      <c r="F24" s="95"/>
      <c r="G24" s="23" t="s">
        <v>24</v>
      </c>
      <c r="H24" s="24"/>
      <c r="I24" s="25"/>
      <c r="J24" s="24"/>
      <c r="K24" s="26"/>
      <c r="L24" s="27"/>
    </row>
    <row r="25" spans="1:18" ht="50.25" customHeight="1" thickTop="1" x14ac:dyDescent="0.15">
      <c r="A25" s="67" t="s">
        <v>46</v>
      </c>
      <c r="B25" s="69" t="s">
        <v>33</v>
      </c>
      <c r="C25" s="70"/>
      <c r="D25" s="70"/>
      <c r="E25" s="70"/>
      <c r="F25" s="71"/>
      <c r="G25" s="55" t="s">
        <v>35</v>
      </c>
      <c r="H25" s="56"/>
      <c r="I25" s="57"/>
      <c r="J25" s="56"/>
      <c r="K25" s="58"/>
      <c r="L25" s="59" t="s">
        <v>34</v>
      </c>
    </row>
    <row r="26" spans="1:18" ht="50.25" customHeight="1" x14ac:dyDescent="0.15">
      <c r="A26" s="68"/>
      <c r="B26" s="72"/>
      <c r="C26" s="73"/>
      <c r="D26" s="73"/>
      <c r="E26" s="73"/>
      <c r="F26" s="74"/>
      <c r="G26" s="18" t="s">
        <v>36</v>
      </c>
      <c r="H26" s="19"/>
      <c r="I26" s="20"/>
      <c r="J26" s="19"/>
      <c r="K26" s="21"/>
      <c r="L26" s="22"/>
    </row>
    <row r="27" spans="1:18" ht="57.75" customHeight="1" x14ac:dyDescent="0.15">
      <c r="A27" s="75" t="s">
        <v>47</v>
      </c>
      <c r="B27" s="76" t="s">
        <v>29</v>
      </c>
      <c r="C27" s="77"/>
      <c r="D27" s="77"/>
      <c r="E27" s="77"/>
      <c r="F27" s="78"/>
      <c r="G27" s="23" t="s">
        <v>30</v>
      </c>
      <c r="H27" s="24"/>
      <c r="I27" s="25"/>
      <c r="J27" s="24"/>
      <c r="K27" s="26"/>
      <c r="L27" s="27" t="s">
        <v>31</v>
      </c>
    </row>
    <row r="28" spans="1:18" ht="57.75" customHeight="1" x14ac:dyDescent="0.15">
      <c r="A28" s="68"/>
      <c r="B28" s="72"/>
      <c r="C28" s="73"/>
      <c r="D28" s="73"/>
      <c r="E28" s="73"/>
      <c r="F28" s="74"/>
      <c r="G28" s="18" t="s">
        <v>32</v>
      </c>
      <c r="H28" s="19"/>
      <c r="I28" s="20"/>
      <c r="J28" s="19"/>
      <c r="K28" s="21"/>
      <c r="L28" s="22"/>
    </row>
    <row r="29" spans="1:18" ht="50.25" customHeight="1" x14ac:dyDescent="0.15"/>
    <row r="30" spans="1:18" ht="50.25" customHeight="1" x14ac:dyDescent="0.15"/>
    <row r="31" spans="1:18" ht="50.25" customHeight="1" x14ac:dyDescent="0.15"/>
  </sheetData>
  <mergeCells count="32">
    <mergeCell ref="K6:L8"/>
    <mergeCell ref="I9:J9"/>
    <mergeCell ref="K9:L9"/>
    <mergeCell ref="G6:H8"/>
    <mergeCell ref="G9:H9"/>
    <mergeCell ref="Q6:R6"/>
    <mergeCell ref="Q7:R7"/>
    <mergeCell ref="M1:Q1"/>
    <mergeCell ref="A3:C3"/>
    <mergeCell ref="K4:L4"/>
    <mergeCell ref="A5:A9"/>
    <mergeCell ref="B5:B9"/>
    <mergeCell ref="C5:F5"/>
    <mergeCell ref="G5:H5"/>
    <mergeCell ref="I5:J5"/>
    <mergeCell ref="K5:L5"/>
    <mergeCell ref="Q5:R5"/>
    <mergeCell ref="P3:Q3"/>
    <mergeCell ref="C6:D8"/>
    <mergeCell ref="E6:F8"/>
    <mergeCell ref="I6:J8"/>
    <mergeCell ref="A25:A26"/>
    <mergeCell ref="B25:F26"/>
    <mergeCell ref="A27:A28"/>
    <mergeCell ref="B27:F28"/>
    <mergeCell ref="Q9:R9"/>
    <mergeCell ref="B20:F20"/>
    <mergeCell ref="G20:L20"/>
    <mergeCell ref="A21:A22"/>
    <mergeCell ref="B21:F22"/>
    <mergeCell ref="A23:A24"/>
    <mergeCell ref="B23:F24"/>
  </mergeCells>
  <phoneticPr fontId="6"/>
  <pageMargins left="0.9055118110236221" right="0.70866141732283472" top="0.74803149606299213" bottom="0.74803149606299213" header="0.31496062992125984" footer="0.31496062992125984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ハンブルグ(西)</vt:lpstr>
      <vt:lpstr>'ハンブルグ(西)'!Print_Area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2026-03-19T04:45:58Z</cp:lastPrinted>
  <dcterms:created xsi:type="dcterms:W3CDTF">2016-08-29T09:27:12Z</dcterms:created>
  <dcterms:modified xsi:type="dcterms:W3CDTF">2026-03-26T00:48:22Z</dcterms:modified>
</cp:coreProperties>
</file>