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EA0B646A-8B30-4A6F-B6A2-EEEA36BC7FB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A9" i="7" s="1"/>
  <c r="J9" i="7"/>
  <c r="B9" i="7" s="1"/>
  <c r="C9" i="7"/>
  <c r="D9" i="7"/>
  <c r="E9" i="7"/>
  <c r="C7" i="7"/>
  <c r="C8" i="7"/>
  <c r="C6" i="7"/>
  <c r="E8" i="7"/>
  <c r="D8" i="7"/>
  <c r="E7" i="7"/>
  <c r="D7" i="7"/>
  <c r="E6" i="7"/>
  <c r="D6" i="7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</calcChain>
</file>

<file path=xl/sharedStrings.xml><?xml version="1.0" encoding="utf-8"?>
<sst xmlns="http://schemas.openxmlformats.org/spreadsheetml/2006/main" count="26" uniqueCount="26">
  <si>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</si>
  <si>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</si>
  <si>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</si>
  <si>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</si>
  <si>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</si>
  <si>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</si>
  <si>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</si>
  <si>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SYD</t>
    <phoneticPr fontId="2"/>
  </si>
  <si>
    <t>　        　　　IMPORT SCHEDULE ‐ ORIGIN : Sydney</t>
    <phoneticPr fontId="2"/>
  </si>
  <si>
    <t>S</t>
    <phoneticPr fontId="2"/>
  </si>
  <si>
    <t>Sat 25th Apr 2026</t>
  </si>
  <si>
    <t>Sat 9th May 2026</t>
  </si>
  <si>
    <t>ALS HERCULES/006N</t>
  </si>
  <si>
    <t>PELION/006N</t>
  </si>
  <si>
    <t>Tue 31st Mar 2026/ 16:00:00 GMT+1</t>
  </si>
  <si>
    <t>Wed 15th Apr 2026/ 16:00:00 GMT+1</t>
  </si>
  <si>
    <t>Mon 6th Apr 2026</t>
  </si>
  <si>
    <t>Mon 20th Apr 2026</t>
  </si>
  <si>
    <t>ALS JUNO/006N</t>
  </si>
  <si>
    <t>TAMPA I/157N</t>
  </si>
  <si>
    <t>Wed 29th Apr 2026/ 16:00:00 GMT+1</t>
  </si>
  <si>
    <t>Mon 4th May 2026</t>
  </si>
  <si>
    <t>Sat 23rd May 2026</t>
  </si>
  <si>
    <t>Tue 12th May 2026/ 16:00:00 GMT+1</t>
  </si>
  <si>
    <t>Mon 18th May 2026</t>
  </si>
  <si>
    <t>Sat 6th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</si>
</sst>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22" applyAlignment="1">
      <alignment horizontal="center" wrapText="1"/>
    </xf>
    <xf numFmtId="0" fontId="20" fillId="0" borderId="9" xfId="0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4591B2D-7119-42FD-AB43-D33315EFBA1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Origin:Sydney,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12</xdr:row>
      <xdr:rowOff>243839</xdr:rowOff>
    </xdr:from>
    <xdr:to>
      <xdr:col>5</xdr:col>
      <xdr:colOff>2095498</xdr:colOff>
      <xdr:row>15</xdr:row>
      <xdr:rowOff>261935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9673589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36</xdr:col>
      <xdr:colOff>200517</xdr:colOff>
      <xdr:row>216</xdr:row>
      <xdr:rowOff>74612</xdr:rowOff>
    </xdr:from>
    <xdr:to>
      <xdr:col>48</xdr:col>
      <xdr:colOff>466177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O33"/>
  <sheetViews>
    <sheetView tabSelected="1" view="pageBreakPreview" zoomScale="40" zoomScaleNormal="25" zoomScaleSheetLayoutView="40" zoomScalePageLayoutView="10" workbookViewId="0">
      <selection activeCell="A10" sqref="A10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4" customWidth="1"/>
    <col min="7" max="7" width="10.125" customWidth="1"/>
    <col min="8" max="10" width="34.875" hidden="1" customWidth="1"/>
    <col min="11" max="11" width="60.5" hidden="1" customWidth="1"/>
    <col min="12" max="12" width="36.5" hidden="1" customWidth="1"/>
    <col min="13" max="13" width="34.375" hidden="1" customWidth="1"/>
  </cols>
  <sheetData>
    <row r="1" spans="1:15" s="2" customFormat="1" ht="106.15" customHeight="1">
      <c r="A1" s="18" t="s">
        <v>8</v>
      </c>
      <c r="B1" s="19"/>
      <c r="C1" s="19"/>
      <c r="D1" s="19"/>
      <c r="E1" s="45" t="s">
        <v>4</v>
      </c>
      <c r="F1" s="45"/>
      <c r="G1" s="19"/>
      <c r="H1" s="1"/>
      <c r="I1" s="9"/>
      <c r="K1" s="4"/>
      <c r="L1" s="4"/>
      <c r="M1" s="4"/>
      <c r="N1" s="4"/>
      <c r="O1" s="4"/>
    </row>
    <row r="2" spans="1:15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5"/>
      <c r="L2" s="5"/>
      <c r="M2" s="5"/>
      <c r="N2" s="5"/>
      <c r="O2" s="6"/>
    </row>
    <row r="3" spans="1:15" s="2" customFormat="1" ht="72" customHeight="1" thickBot="1">
      <c r="A3" s="8"/>
      <c r="B3" s="9"/>
      <c r="C3" s="9"/>
      <c r="D3" s="9"/>
      <c r="E3" s="22">
        <v>46112</v>
      </c>
      <c r="F3" s="15" t="s">
        <v>9</v>
      </c>
      <c r="H3" s="9"/>
      <c r="I3" s="3"/>
      <c r="J3" s="3"/>
    </row>
    <row r="4" spans="1:15" s="2" customFormat="1" ht="87" customHeight="1">
      <c r="A4" s="46" t="s">
        <v>0</v>
      </c>
      <c r="B4" s="48" t="s">
        <v>5</v>
      </c>
      <c r="C4" s="48" t="s">
        <v>1</v>
      </c>
      <c r="D4" s="23" t="s">
        <v>7</v>
      </c>
      <c r="E4" s="25" t="s">
        <v>6</v>
      </c>
      <c r="F4" s="17"/>
      <c r="H4" s="3"/>
      <c r="I4" s="3"/>
    </row>
    <row r="5" spans="1:15" s="2" customFormat="1" ht="38.25" customHeight="1" thickBot="1">
      <c r="A5" s="47"/>
      <c r="B5" s="49"/>
      <c r="C5" s="49"/>
      <c r="D5" s="24" t="s">
        <v>2</v>
      </c>
      <c r="E5" s="26" t="s">
        <v>3</v>
      </c>
      <c r="F5" s="17"/>
      <c r="H5" s="3"/>
      <c r="I5" s="3"/>
    </row>
    <row r="6" spans="1:15" s="3" customFormat="1" ht="57" customHeight="1" thickBot="1">
      <c r="A6" s="27" t="str">
        <f>I6</f>
        <v>ALS HERCULES</v>
      </c>
      <c r="B6" s="31" t="str">
        <f>J6</f>
        <v>006N</v>
      </c>
      <c r="C6" s="32" t="str">
        <f>TEXT(DATE(VALUE(RIGHT(SUBSTITUTE(K6,"/ 16:00:00 GMT+1",""), 4)), MONTH(1&amp;MID(K6, FIND(" ",K6, 5) + 1, 3)), VALUE(MID(K6, FIND(" ",K6, 1) + 1, IF(ISNUMBER(VALUE(MID(K6, 6, 1))), 2, 1)))), "MM/DD")</f>
        <v>03/31</v>
      </c>
      <c r="D6" s="32" t="str">
        <f t="shared" ref="D6:E8" si="0">TEXT(DATE(VALUE(RIGHT(SUBSTITUTE(L6,"/ 12:00:00 GMT",""), 4)), MONTH(1&amp;MID(L6, FIND(" ",L6, 5) + 1, 3)), VALUE(MID(L6, FIND(" ",L6, 1) + 1, IF(ISNUMBER(VALUE(MID(L6, 6, 1))), 2, 1)))), "MM/DD")</f>
        <v>04/06</v>
      </c>
      <c r="E6" s="33" t="str">
        <f t="shared" si="0"/>
        <v>04/25</v>
      </c>
      <c r="F6" s="42"/>
      <c r="H6" s="50" t="s">
        <v>12</v>
      </c>
      <c r="I6" s="28" t="str">
        <f>LEFT(H6,FIND("/",H6)-1)</f>
        <v>ALS HERCULES</v>
      </c>
      <c r="J6" s="28" t="str">
        <f>MID(H6,FIND("/",H6)+1,LEN(H6)-FIND("/",H6))</f>
        <v>006N</v>
      </c>
      <c r="K6" s="51" t="s">
        <v>14</v>
      </c>
      <c r="L6" s="51" t="s">
        <v>16</v>
      </c>
      <c r="M6" s="51" t="s">
        <v>10</v>
      </c>
    </row>
    <row r="7" spans="1:15" s="3" customFormat="1" ht="57" customHeight="1" thickBot="1">
      <c r="A7" s="34" t="str">
        <f t="shared" ref="A7:B8" si="1">I7</f>
        <v>PELION</v>
      </c>
      <c r="B7" s="35" t="str">
        <f t="shared" si="1"/>
        <v>006N</v>
      </c>
      <c r="C7" s="36" t="str">
        <f t="shared" ref="C7:C8" si="2">TEXT(DATE(VALUE(RIGHT(SUBSTITUTE(K7,"/ 16:00:00 GMT+1",""), 4)), MONTH(1&amp;MID(K7, FIND(" ",K7, 5) + 1, 3)), VALUE(MID(K7, FIND(" ",K7, 1) + 1, IF(ISNUMBER(VALUE(MID(K7, 6, 1))), 2, 1)))), "MM/DD")</f>
        <v>04/15</v>
      </c>
      <c r="D7" s="36" t="str">
        <f t="shared" si="0"/>
        <v>04/20</v>
      </c>
      <c r="E7" s="37" t="str">
        <f t="shared" si="0"/>
        <v>05/09</v>
      </c>
      <c r="F7" s="42"/>
      <c r="H7" s="50" t="s">
        <v>13</v>
      </c>
      <c r="I7" s="28" t="str">
        <f t="shared" ref="I7:I8" si="3">LEFT(H7,FIND("/",H7)-1)</f>
        <v>PELION</v>
      </c>
      <c r="J7" s="28" t="str">
        <f t="shared" ref="J7:J8" si="4">MID(H7,FIND("/",H7)+1,LEN(H7)-FIND("/",H7))</f>
        <v>006N</v>
      </c>
      <c r="K7" s="51" t="s">
        <v>15</v>
      </c>
      <c r="L7" s="51" t="s">
        <v>17</v>
      </c>
      <c r="M7" s="51" t="s">
        <v>11</v>
      </c>
    </row>
    <row r="8" spans="1:15" s="3" customFormat="1" ht="57" customHeight="1" thickBot="1">
      <c r="A8" s="34" t="str">
        <f t="shared" si="1"/>
        <v>ALS JUNO</v>
      </c>
      <c r="B8" s="35" t="str">
        <f t="shared" si="1"/>
        <v>006N</v>
      </c>
      <c r="C8" s="36" t="str">
        <f t="shared" si="2"/>
        <v>04/29</v>
      </c>
      <c r="D8" s="36" t="str">
        <f t="shared" si="0"/>
        <v>05/04</v>
      </c>
      <c r="E8" s="37" t="str">
        <f t="shared" si="0"/>
        <v>05/23</v>
      </c>
      <c r="F8" s="42"/>
      <c r="H8" s="50" t="s">
        <v>18</v>
      </c>
      <c r="I8" s="28" t="str">
        <f t="shared" si="3"/>
        <v>ALS JUNO</v>
      </c>
      <c r="J8" s="28" t="str">
        <f t="shared" si="4"/>
        <v>006N</v>
      </c>
      <c r="K8" s="51" t="s">
        <v>20</v>
      </c>
      <c r="L8" s="51" t="s">
        <v>21</v>
      </c>
      <c r="M8" s="51" t="s">
        <v>22</v>
      </c>
    </row>
    <row r="9" spans="1:15" s="3" customFormat="1" ht="57" customHeight="1" thickBot="1">
      <c r="A9" s="38" t="str">
        <f t="shared" ref="A9" si="5">I9</f>
        <v>TAMPA I</v>
      </c>
      <c r="B9" s="39" t="str">
        <f t="shared" ref="B9" si="6">J9</f>
        <v>157N</v>
      </c>
      <c r="C9" s="40" t="str">
        <f t="shared" ref="C9" si="7">TEXT(DATE(VALUE(RIGHT(SUBSTITUTE(K9,"/ 16:00:00 GMT+1",""), 4)), MONTH(1&amp;MID(K9, FIND(" ",K9, 5) + 1, 3)), VALUE(MID(K9, FIND(" ",K9, 1) + 1, IF(ISNUMBER(VALUE(MID(K9, 6, 1))), 2, 1)))), "MM/DD")</f>
        <v>05/12</v>
      </c>
      <c r="D9" s="40" t="str">
        <f t="shared" ref="D9" si="8">TEXT(DATE(VALUE(RIGHT(SUBSTITUTE(L9,"/ 12:00:00 GMT",""), 4)), MONTH(1&amp;MID(L9, FIND(" ",L9, 5) + 1, 3)), VALUE(MID(L9, FIND(" ",L9, 1) + 1, IF(ISNUMBER(VALUE(MID(L9, 6, 1))), 2, 1)))), "MM/DD")</f>
        <v>05/18</v>
      </c>
      <c r="E9" s="41" t="str">
        <f t="shared" ref="E9" si="9">TEXT(DATE(VALUE(RIGHT(SUBSTITUTE(M9,"/ 12:00:00 GMT",""), 4)), MONTH(1&amp;MID(M9, FIND(" ",M9, 5) + 1, 3)), VALUE(MID(M9, FIND(" ",M9, 1) + 1, IF(ISNUMBER(VALUE(MID(M9, 6, 1))), 2, 1)))), "MM/DD")</f>
        <v>06/06</v>
      </c>
      <c r="F9" s="42"/>
      <c r="H9" s="50" t="s">
        <v>19</v>
      </c>
      <c r="I9" s="28" t="str">
        <f t="shared" ref="I9" si="10">LEFT(H9,FIND("/",H9)-1)</f>
        <v>TAMPA I</v>
      </c>
      <c r="J9" s="28" t="str">
        <f t="shared" ref="J9" si="11">MID(H9,FIND("/",H9)+1,LEN(H9)-FIND("/",H9))</f>
        <v>157N</v>
      </c>
      <c r="K9" s="51" t="s">
        <v>23</v>
      </c>
      <c r="L9" s="51" t="s">
        <v>24</v>
      </c>
      <c r="M9" s="51" t="s">
        <v>25</v>
      </c>
    </row>
    <row r="10" spans="1:15" s="3" customFormat="1" ht="57" customHeight="1">
      <c r="A10" s="43"/>
      <c r="B10" s="44"/>
      <c r="C10" s="42"/>
      <c r="D10" s="42"/>
      <c r="E10" s="42"/>
      <c r="F10" s="42"/>
      <c r="H10" s="29"/>
      <c r="I10" s="28"/>
      <c r="J10" s="28"/>
      <c r="K10" s="30"/>
      <c r="L10" s="30"/>
      <c r="M10" s="30"/>
    </row>
    <row r="11" spans="1:15" s="3" customFormat="1" ht="57" customHeight="1">
      <c r="A11" s="20"/>
      <c r="B11" s="16"/>
      <c r="C11" s="21"/>
      <c r="D11" s="21"/>
      <c r="E11" s="21"/>
      <c r="F11" s="16"/>
      <c r="H11" s="10"/>
      <c r="I11" s="10"/>
    </row>
    <row r="12" spans="1:15" s="3" customFormat="1" ht="57" customHeight="1">
      <c r="A12" s="20"/>
      <c r="B12" s="16"/>
      <c r="C12" s="21"/>
      <c r="D12" s="21"/>
      <c r="E12" s="21"/>
      <c r="F12" s="21"/>
      <c r="I12" s="10"/>
      <c r="J12" s="10"/>
    </row>
    <row r="13" spans="1:15" s="3" customFormat="1" ht="57" customHeight="1">
      <c r="A13" s="20"/>
      <c r="B13" s="16"/>
      <c r="C13" s="21"/>
      <c r="D13" s="21"/>
      <c r="E13" s="21"/>
      <c r="F13" s="21"/>
      <c r="I13" s="10"/>
      <c r="J13" s="10"/>
    </row>
    <row r="14" spans="1:15" s="3" customFormat="1" ht="57" customHeight="1">
      <c r="A14" s="20"/>
      <c r="B14" s="16"/>
      <c r="C14" s="21"/>
      <c r="D14" s="21"/>
      <c r="E14" s="21"/>
      <c r="F14" s="21"/>
      <c r="I14" s="10"/>
      <c r="J14" s="10"/>
    </row>
    <row r="15" spans="1:15" s="3" customFormat="1" ht="57" customHeight="1">
      <c r="I15" s="10"/>
      <c r="J15" s="10"/>
    </row>
    <row r="16" spans="1:15" s="3" customFormat="1" ht="57" customHeight="1">
      <c r="I16" s="10"/>
      <c r="J16" s="10"/>
    </row>
    <row r="17" spans="1:10" s="3" customFormat="1" ht="57" customHeight="1">
      <c r="I17" s="10"/>
      <c r="J17" s="10"/>
    </row>
    <row r="18" spans="1:10" s="10" customFormat="1" ht="57" customHeight="1"/>
    <row r="19" spans="1:10" s="10" customFormat="1" ht="57" customHeight="1"/>
    <row r="20" spans="1:10" s="10" customFormat="1" ht="57" customHeight="1">
      <c r="A20" s="16"/>
      <c r="B20" s="16"/>
      <c r="C20" s="16"/>
      <c r="D20" s="16"/>
      <c r="E20" s="16"/>
      <c r="F20" s="16"/>
    </row>
    <row r="21" spans="1:10" s="10" customFormat="1" ht="57" customHeight="1">
      <c r="A21" s="16"/>
      <c r="B21" s="16"/>
      <c r="C21" s="16"/>
      <c r="D21" s="16"/>
      <c r="E21" s="16"/>
      <c r="F21" s="16"/>
    </row>
    <row r="22" spans="1:10" s="10" customFormat="1" ht="57" customHeight="1">
      <c r="A22" s="16"/>
      <c r="B22" s="16"/>
      <c r="C22" s="16"/>
      <c r="D22" s="16"/>
      <c r="E22" s="16"/>
      <c r="F22" s="16"/>
    </row>
    <row r="23" spans="1:10" s="10" customFormat="1" ht="57" customHeight="1">
      <c r="A23" s="16"/>
      <c r="B23" s="16"/>
      <c r="C23" s="16"/>
      <c r="D23" s="16"/>
      <c r="E23" s="16"/>
      <c r="F23" s="16"/>
    </row>
    <row r="24" spans="1:10" s="10" customFormat="1" ht="57" customHeight="1"/>
    <row r="25" spans="1:10" s="10" customFormat="1" ht="57" customHeight="1">
      <c r="A25" s="11"/>
    </row>
    <row r="26" spans="1:10" s="3" customFormat="1" ht="57" customHeight="1">
      <c r="A26" s="16"/>
      <c r="B26" s="16"/>
      <c r="C26" s="16"/>
      <c r="D26" s="16"/>
      <c r="E26" s="16"/>
      <c r="F26" s="16"/>
      <c r="G26" s="10"/>
    </row>
    <row r="27" spans="1:10" s="3" customFormat="1" ht="57" customHeight="1">
      <c r="A27" s="16"/>
      <c r="B27" s="16"/>
      <c r="C27" s="16"/>
      <c r="D27" s="16"/>
      <c r="E27" s="16"/>
      <c r="F27" s="16"/>
      <c r="G27" s="10"/>
    </row>
    <row r="28" spans="1:10" s="3" customFormat="1" ht="57" customHeight="1">
      <c r="A28" s="16"/>
      <c r="B28" s="16"/>
      <c r="C28" s="16"/>
      <c r="D28" s="16"/>
      <c r="E28" s="16"/>
      <c r="F28" s="16"/>
      <c r="G28" s="10"/>
    </row>
    <row r="29" spans="1:10" s="3" customFormat="1" ht="57" customHeight="1">
      <c r="A29" s="16"/>
      <c r="B29" s="16"/>
      <c r="C29" s="16"/>
      <c r="D29" s="16"/>
      <c r="E29" s="16"/>
      <c r="F29" s="16"/>
      <c r="G29" s="10"/>
    </row>
    <row r="30" spans="1:10" s="3" customFormat="1" ht="57" customHeight="1">
      <c r="A30" s="16"/>
      <c r="B30" s="16"/>
      <c r="C30" s="16"/>
      <c r="D30" s="16"/>
      <c r="E30" s="16"/>
      <c r="F30" s="16"/>
      <c r="G30" s="10"/>
    </row>
    <row r="31" spans="1:10" s="3" customFormat="1" ht="57" customHeight="1">
      <c r="A31" s="12"/>
      <c r="B31" s="10"/>
      <c r="C31" s="10"/>
      <c r="D31" s="10"/>
      <c r="E31" s="10"/>
      <c r="F31" s="10"/>
    </row>
    <row r="32" spans="1:10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2026-03-09T01:40:03Z</cp:lastPrinted>
  <dcterms:created xsi:type="dcterms:W3CDTF">2016-03-18T07:26:58Z</dcterms:created>
  <dcterms:modified xsi:type="dcterms:W3CDTF">2026-03-31T05:20:38Z</dcterms:modified>
</cp:coreProperties>
</file>