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C217CAC-C195-4595-956E-D7D4B25E8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ニューデリー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ニューデリー!$A$1:$T$64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8" i="1" l="1"/>
  <c r="L48" i="1" s="1"/>
  <c r="K46" i="1"/>
  <c r="M46" i="1" s="1"/>
  <c r="N46" i="1" s="1"/>
  <c r="E48" i="1"/>
  <c r="E46" i="1"/>
  <c r="G48" i="1"/>
  <c r="J48" i="1"/>
  <c r="K45" i="1"/>
  <c r="L45" i="1" s="1"/>
  <c r="J45" i="1"/>
  <c r="G45" i="1"/>
  <c r="H45" i="1" s="1"/>
  <c r="K13" i="1"/>
  <c r="L13" i="1" s="1"/>
  <c r="E15" i="1"/>
  <c r="C15" i="1" s="1"/>
  <c r="D15" i="1" s="1"/>
  <c r="E14" i="1"/>
  <c r="F14" i="1" s="1"/>
  <c r="E13" i="1"/>
  <c r="C13" i="1" s="1"/>
  <c r="D13" i="1" s="1"/>
  <c r="G13" i="1"/>
  <c r="H13" i="1" s="1"/>
  <c r="J13" i="1"/>
  <c r="G14" i="1"/>
  <c r="H14" i="1" s="1"/>
  <c r="J14" i="1"/>
  <c r="K14" i="1"/>
  <c r="L14" i="1" s="1"/>
  <c r="G15" i="1"/>
  <c r="H15" i="1" s="1"/>
  <c r="J15" i="1"/>
  <c r="K15" i="1"/>
  <c r="L15" i="1" s="1"/>
  <c r="J12" i="1"/>
  <c r="K12" i="1"/>
  <c r="L12" i="1" s="1"/>
  <c r="E12" i="1"/>
  <c r="C12" i="1" s="1"/>
  <c r="D12" i="1" s="1"/>
  <c r="G12" i="1"/>
  <c r="H12" i="1" s="1"/>
  <c r="J46" i="1"/>
  <c r="G46" i="1"/>
  <c r="M48" i="1" l="1"/>
  <c r="N48" i="1" s="1"/>
  <c r="H48" i="1"/>
  <c r="C48" i="1"/>
  <c r="D48" i="1" s="1"/>
  <c r="F48" i="1"/>
  <c r="M45" i="1"/>
  <c r="N45" i="1" s="1"/>
  <c r="E45" i="1"/>
  <c r="F15" i="1"/>
  <c r="F12" i="1"/>
  <c r="F13" i="1"/>
  <c r="C14" i="1"/>
  <c r="D14" i="1" s="1"/>
  <c r="F46" i="1"/>
  <c r="C46" i="1"/>
  <c r="D46" i="1" s="1"/>
  <c r="H46" i="1"/>
  <c r="L46" i="1"/>
  <c r="F45" i="1" l="1"/>
  <c r="C45" i="1"/>
  <c r="D45" i="1" s="1"/>
</calcChain>
</file>

<file path=xl/sharedStrings.xml><?xml version="1.0" encoding="utf-8"?>
<sst xmlns="http://schemas.openxmlformats.org/spreadsheetml/2006/main" count="88" uniqueCount="59">
  <si>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</si>
  <si>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</si>
  <si>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</si>
  <si>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</si>
  <si>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</si>
  <si>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</si>
  <si>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</si>
  <si>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</si>
  <si>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</si>
  <si>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</si>
  <si>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</si>
  <si>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</si>
  <si>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</si>
  <si>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</si>
  <si>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</si>
  <si>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</si>
  <si>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</si>
  <si>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※CFS倉庫受付時間　9:00~15:00</t>
    <phoneticPr fontId="3"/>
  </si>
  <si>
    <t>NHAVA SHEVA</t>
    <phoneticPr fontId="4"/>
  </si>
  <si>
    <t>YOK</t>
    <phoneticPr fontId="4"/>
  </si>
  <si>
    <t>V</t>
    <phoneticPr fontId="3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</si>
  <si>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</si>
  <si>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</si>
  <si>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</si>
  <si>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</si>
  <si>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</si>
  <si>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</si>
  <si>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</si>
  <si>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</si>
  <si>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</si>
  <si>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</si>
  <si>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</si>
  <si>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</si>
  <si>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</si>
  <si>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</si>
  <si>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</si>
  <si>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</si>
  <si>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</si>
  <si>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</si>
  <si>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085W</t>
    <phoneticPr fontId="3"/>
  </si>
  <si>
    <t>NYK VEGA</t>
    <phoneticPr fontId="3"/>
  </si>
  <si>
    <t>NYK VEGA</t>
  </si>
  <si>
    <t>085W</t>
  </si>
  <si>
    <t>WAN HAI 331</t>
  </si>
  <si>
    <t>022S</t>
  </si>
  <si>
    <t>NO SERVICE</t>
  </si>
  <si>
    <t>ACX CRYSTAL</t>
  </si>
  <si>
    <t>325S</t>
  </si>
  <si>
    <t>ONE HENRY HUDSON</t>
  </si>
  <si>
    <t>096W</t>
  </si>
  <si>
    <t>BEAR MOUNTAIN BRIDGE</t>
  </si>
  <si>
    <t>134S</t>
  </si>
  <si>
    <t>SPIL KARTINI</t>
  </si>
  <si>
    <t>015S</t>
  </si>
  <si>
    <t>4/6</t>
  </si>
  <si>
    <t>4/12</t>
  </si>
  <si>
    <t>4/19</t>
  </si>
  <si>
    <t>3/30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</si>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</sst>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4" fillId="0" borderId="0"/>
  </cellStyleXfs>
  <cellXfs count="1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vertical="center"/>
    </xf>
    <xf numFmtId="179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8" xfId="1" applyNumberFormat="1" applyFont="1" applyFill="1" applyBorder="1" applyAlignment="1" applyProtection="1">
      <alignment horizontal="center" vertical="center"/>
      <protection locked="0"/>
    </xf>
    <xf numFmtId="179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5" xfId="1" applyNumberFormat="1" applyFont="1" applyFill="1" applyBorder="1" applyAlignment="1" applyProtection="1">
      <alignment horizontal="center" vertical="center"/>
      <protection locked="0"/>
    </xf>
    <xf numFmtId="179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179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179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0" xfId="1" applyNumberFormat="1" applyFont="1" applyFill="1" applyBorder="1" applyAlignment="1" applyProtection="1">
      <alignment horizontal="center" vertical="center"/>
      <protection locked="0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24" xfId="1" applyFont="1" applyFill="1" applyBorder="1" applyAlignment="1">
      <alignment vertical="center"/>
    </xf>
    <xf numFmtId="0" fontId="22" fillId="0" borderId="25" xfId="1" applyFont="1" applyFill="1" applyBorder="1" applyAlignment="1">
      <alignment vertical="center"/>
    </xf>
    <xf numFmtId="0" fontId="21" fillId="4" borderId="22" xfId="1" applyFont="1" applyFill="1" applyBorder="1" applyAlignment="1">
      <alignment vertical="center"/>
    </xf>
    <xf numFmtId="0" fontId="21" fillId="4" borderId="18" xfId="1" applyFont="1" applyFill="1" applyBorder="1" applyAlignment="1">
      <alignment vertical="center"/>
    </xf>
    <xf numFmtId="179" fontId="21" fillId="4" borderId="18" xfId="1" applyNumberFormat="1" applyFont="1" applyFill="1" applyBorder="1" applyAlignment="1" applyProtection="1">
      <alignment horizontal="center" vertical="center" shrinkToFit="1"/>
      <protection locked="0"/>
    </xf>
    <xf numFmtId="179" fontId="21" fillId="4" borderId="18" xfId="1" applyNumberFormat="1" applyFont="1" applyFill="1" applyBorder="1" applyAlignment="1" applyProtection="1">
      <alignment horizontal="center" vertical="center"/>
      <protection locked="0"/>
    </xf>
    <xf numFmtId="179" fontId="21" fillId="4" borderId="23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</cellXfs>
  <cellStyles count="13">
    <cellStyle name="Normal 25 2 2" xfId="9" xr:uid="{00000000-0005-0000-0000-000000000000}"/>
    <cellStyle name="Normal 25 2 2 2" xfId="10" xr:uid="{00000000-0005-0000-0000-000001000000}"/>
    <cellStyle name="Normal_7_7" xfId="8" xr:uid="{00000000-0005-0000-0000-000002000000}"/>
    <cellStyle name="標準" xfId="0" builtinId="0"/>
    <cellStyle name="標準 15" xfId="11" xr:uid="{00000000-0005-0000-0000-000004000000}"/>
    <cellStyle name="標準 2" xfId="1" xr:uid="{00000000-0005-0000-0000-000005000000}"/>
    <cellStyle name="標準 3" xfId="12" xr:uid="{CF58DA66-2FBD-43A8-A785-836E677478DE}"/>
    <cellStyle name="標準 9 2 2 2 2 2 2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371479</xdr:colOff>
      <xdr:row>13</xdr:row>
      <xdr:rowOff>381000</xdr:rowOff>
    </xdr:from>
    <xdr:to>
      <xdr:col>19</xdr:col>
      <xdr:colOff>642936</xdr:colOff>
      <xdr:row>30</xdr:row>
      <xdr:rowOff>166689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993104" y="7715250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547688</xdr:colOff>
      <xdr:row>48</xdr:row>
      <xdr:rowOff>71438</xdr:rowOff>
    </xdr:from>
    <xdr:to>
      <xdr:col>19</xdr:col>
      <xdr:colOff>819145</xdr:colOff>
      <xdr:row>63</xdr:row>
      <xdr:rowOff>166690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1169313" y="27193876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638183</xdr:colOff>
      <xdr:row>16</xdr:row>
      <xdr:rowOff>23813</xdr:rowOff>
    </xdr:from>
    <xdr:ext cx="4267191" cy="19049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38183" y="10453688"/>
          <a:ext cx="4267191" cy="190499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904875</xdr:colOff>
      <xdr:row>18</xdr:row>
      <xdr:rowOff>166688</xdr:rowOff>
    </xdr:from>
    <xdr:to>
      <xdr:col>12</xdr:col>
      <xdr:colOff>71437</xdr:colOff>
      <xdr:row>24</xdr:row>
      <xdr:rowOff>71436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8548688" y="10596563"/>
          <a:ext cx="10096499" cy="3619498"/>
          <a:chOff x="29147532" y="942480"/>
          <a:chExt cx="9302750" cy="6006270"/>
        </a:xfrm>
      </xdr:grpSpPr>
      <xdr:sp macro="" textlink="">
        <xdr:nvSpPr>
          <xdr:cNvPr id="43" name="円/楕円 1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9147532" y="942480"/>
            <a:ext cx="9302750" cy="444500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30110714" y="2466251"/>
            <a:ext cx="7895616" cy="4482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1166812</xdr:colOff>
      <xdr:row>3</xdr:row>
      <xdr:rowOff>500063</xdr:rowOff>
    </xdr:from>
    <xdr:to>
      <xdr:col>18</xdr:col>
      <xdr:colOff>1099280</xdr:colOff>
      <xdr:row>13</xdr:row>
      <xdr:rowOff>1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12187" y="245268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1262063</xdr:colOff>
      <xdr:row>101</xdr:row>
      <xdr:rowOff>47625</xdr:rowOff>
    </xdr:from>
    <xdr:to>
      <xdr:col>18</xdr:col>
      <xdr:colOff>757237</xdr:colOff>
      <xdr:row>155</xdr:row>
      <xdr:rowOff>125123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31</xdr:row>
      <xdr:rowOff>0</xdr:rowOff>
    </xdr:from>
    <xdr:ext cx="1143000" cy="908761"/>
    <xdr:pic>
      <xdr:nvPicPr>
        <xdr:cNvPr id="52" name="図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43000" cy="900824"/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59638" cy="1071562"/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34</xdr:row>
      <xdr:rowOff>1</xdr:rowOff>
    </xdr:from>
    <xdr:to>
      <xdr:col>2</xdr:col>
      <xdr:colOff>1071562</xdr:colOff>
      <xdr:row>36</xdr:row>
      <xdr:rowOff>0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571503</xdr:colOff>
      <xdr:row>52</xdr:row>
      <xdr:rowOff>214314</xdr:rowOff>
    </xdr:from>
    <xdr:to>
      <xdr:col>12</xdr:col>
      <xdr:colOff>476251</xdr:colOff>
      <xdr:row>57</xdr:row>
      <xdr:rowOff>500061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8215316" y="29813252"/>
          <a:ext cx="10834685" cy="3381372"/>
          <a:chOff x="28678862" y="993579"/>
          <a:chExt cx="9302750" cy="4540932"/>
        </a:xfrm>
      </xdr:grpSpPr>
      <xdr:sp macro="" textlink="">
        <xdr:nvSpPr>
          <xdr:cNvPr id="59" name="円/楕円 1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53</xdr:row>
      <xdr:rowOff>-1</xdr:rowOff>
    </xdr:from>
    <xdr:ext cx="3333749" cy="192881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34</xdr:row>
      <xdr:rowOff>190500</xdr:rowOff>
    </xdr:from>
    <xdr:ext cx="4191000" cy="625812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38</xdr:row>
      <xdr:rowOff>119063</xdr:rowOff>
    </xdr:from>
    <xdr:to>
      <xdr:col>18</xdr:col>
      <xdr:colOff>1170719</xdr:colOff>
      <xdr:row>47</xdr:row>
      <xdr:rowOff>95251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13</xdr:col>
      <xdr:colOff>309562</xdr:colOff>
      <xdr:row>213</xdr:row>
      <xdr:rowOff>119062</xdr:rowOff>
    </xdr:from>
    <xdr:to>
      <xdr:col>18</xdr:col>
      <xdr:colOff>1209674</xdr:colOff>
      <xdr:row>268</xdr:row>
      <xdr:rowOff>29872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67"/>
  <sheetViews>
    <sheetView tabSelected="1" view="pageBreakPreview" zoomScale="40" zoomScaleNormal="40" zoomScaleSheetLayoutView="40" zoomScalePageLayoutView="40" workbookViewId="0">
      <selection activeCell="N13" sqref="N13"/>
    </sheetView>
  </sheetViews>
  <sheetFormatPr defaultRowHeight="13.5"/>
  <cols>
    <col min="1" max="1" width="68.3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7" t="s">
        <v>14</v>
      </c>
      <c r="P1" s="87"/>
      <c r="Q1" s="87"/>
      <c r="R1" s="87"/>
      <c r="S1" s="87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21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35">
        <v>46104</v>
      </c>
      <c r="S3" s="25" t="s">
        <v>29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21"/>
      <c r="H4" s="7"/>
      <c r="I4" s="7"/>
      <c r="J4" s="7"/>
      <c r="K4" s="7"/>
      <c r="L4" s="7"/>
      <c r="M4" s="7"/>
      <c r="N4" s="7"/>
      <c r="O4" s="7"/>
      <c r="P4" s="8"/>
      <c r="Q4" s="9"/>
      <c r="R4" s="35"/>
      <c r="S4" s="35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21"/>
      <c r="H5" s="7"/>
      <c r="I5" s="7"/>
      <c r="J5" s="7"/>
      <c r="K5" s="7"/>
      <c r="L5" s="7"/>
      <c r="M5" s="7"/>
      <c r="N5" s="7"/>
      <c r="O5" s="7"/>
      <c r="P5" s="8"/>
      <c r="Q5" s="9"/>
      <c r="R5" s="35"/>
      <c r="S5" s="35"/>
      <c r="T5" s="7"/>
      <c r="U5" s="7"/>
    </row>
    <row r="6" spans="1:21" s="10" customFormat="1" ht="51.75" customHeight="1">
      <c r="A6" s="38" t="s">
        <v>0</v>
      </c>
      <c r="B6" s="8"/>
      <c r="C6" s="8"/>
      <c r="D6" s="8"/>
      <c r="E6" s="8"/>
      <c r="F6" s="8"/>
      <c r="G6" s="8"/>
      <c r="H6" s="9"/>
      <c r="I6" s="88"/>
      <c r="J6" s="88"/>
      <c r="M6" s="8"/>
      <c r="N6" s="9"/>
      <c r="O6" s="35"/>
      <c r="P6" s="11"/>
      <c r="Q6" s="11"/>
      <c r="R6" s="11"/>
      <c r="S6" s="11"/>
      <c r="T6" s="12"/>
      <c r="U6" s="11"/>
    </row>
    <row r="7" spans="1:21" s="14" customFormat="1" ht="37.5" customHeight="1">
      <c r="A7" s="89" t="s">
        <v>8</v>
      </c>
      <c r="B7" s="92" t="s">
        <v>2</v>
      </c>
      <c r="C7" s="92" t="s">
        <v>3</v>
      </c>
      <c r="D7" s="92"/>
      <c r="E7" s="92"/>
      <c r="F7" s="92"/>
      <c r="G7" s="92" t="s">
        <v>11</v>
      </c>
      <c r="H7" s="92"/>
      <c r="I7" s="92" t="s">
        <v>12</v>
      </c>
      <c r="J7" s="92"/>
      <c r="K7" s="95" t="s">
        <v>4</v>
      </c>
      <c r="L7" s="96"/>
      <c r="M7" s="41"/>
      <c r="N7" s="41"/>
      <c r="O7" s="36"/>
      <c r="P7" s="13"/>
      <c r="Q7" s="13"/>
      <c r="R7" s="13"/>
      <c r="S7" s="13"/>
    </row>
    <row r="8" spans="1:21" s="14" customFormat="1" ht="37.5" customHeight="1">
      <c r="A8" s="90"/>
      <c r="B8" s="93"/>
      <c r="C8" s="97" t="s">
        <v>30</v>
      </c>
      <c r="D8" s="97"/>
      <c r="E8" s="97" t="s">
        <v>31</v>
      </c>
      <c r="F8" s="97"/>
      <c r="G8" s="97" t="s">
        <v>32</v>
      </c>
      <c r="H8" s="97"/>
      <c r="I8" s="97" t="s">
        <v>31</v>
      </c>
      <c r="J8" s="97"/>
      <c r="K8" s="98" t="s">
        <v>15</v>
      </c>
      <c r="L8" s="99"/>
      <c r="M8" s="42"/>
      <c r="N8" s="42"/>
      <c r="O8" s="42"/>
      <c r="P8" s="13"/>
      <c r="Q8" s="13"/>
      <c r="R8" s="13"/>
      <c r="S8" s="13"/>
    </row>
    <row r="9" spans="1:21" s="14" customFormat="1" ht="37.5" customHeight="1">
      <c r="A9" s="90"/>
      <c r="B9" s="93"/>
      <c r="C9" s="97"/>
      <c r="D9" s="97"/>
      <c r="E9" s="97"/>
      <c r="F9" s="97"/>
      <c r="G9" s="97"/>
      <c r="H9" s="97"/>
      <c r="I9" s="97"/>
      <c r="J9" s="97"/>
      <c r="K9" s="98"/>
      <c r="L9" s="99"/>
      <c r="M9" s="42"/>
      <c r="N9" s="42"/>
      <c r="O9" s="42"/>
      <c r="P9" s="13"/>
      <c r="Q9" s="13"/>
      <c r="R9" s="13"/>
      <c r="S9" s="13"/>
    </row>
    <row r="10" spans="1:21" s="14" customFormat="1" ht="37.5" customHeight="1">
      <c r="A10" s="90"/>
      <c r="B10" s="93"/>
      <c r="C10" s="97"/>
      <c r="D10" s="97"/>
      <c r="E10" s="97"/>
      <c r="F10" s="97"/>
      <c r="G10" s="97"/>
      <c r="H10" s="97"/>
      <c r="I10" s="97"/>
      <c r="J10" s="97"/>
      <c r="K10" s="98"/>
      <c r="L10" s="99"/>
      <c r="M10" s="42"/>
      <c r="N10" s="42"/>
      <c r="O10" s="42"/>
      <c r="P10" s="13"/>
      <c r="Q10" s="13"/>
      <c r="R10" s="13"/>
      <c r="S10" s="13"/>
    </row>
    <row r="11" spans="1:21" s="15" customFormat="1" ht="37.5" customHeight="1">
      <c r="A11" s="91"/>
      <c r="B11" s="94"/>
      <c r="C11" s="32"/>
      <c r="D11" s="32"/>
      <c r="E11" s="32"/>
      <c r="F11" s="32"/>
      <c r="G11" s="63"/>
      <c r="H11" s="63"/>
      <c r="I11" s="100" t="s">
        <v>13</v>
      </c>
      <c r="J11" s="100"/>
      <c r="K11" s="101" t="s">
        <v>38</v>
      </c>
      <c r="L11" s="102"/>
      <c r="M11" s="43"/>
      <c r="N11" s="43"/>
      <c r="O11" s="37"/>
      <c r="P11" s="13"/>
      <c r="Q11" s="13"/>
      <c r="R11" s="13"/>
      <c r="S11" s="13"/>
    </row>
    <row r="12" spans="1:21" s="16" customFormat="1" ht="48.75" customHeight="1">
      <c r="A12" s="67" t="s">
        <v>41</v>
      </c>
      <c r="B12" s="68" t="s">
        <v>42</v>
      </c>
      <c r="C12" s="69">
        <f>E12-1</f>
        <v>46106</v>
      </c>
      <c r="D12" s="70" t="str">
        <f>TEXT(C12,"aaa")</f>
        <v>水</v>
      </c>
      <c r="E12" s="69">
        <f>I12-4</f>
        <v>46107</v>
      </c>
      <c r="F12" s="70" t="str">
        <f>TEXT(E12,"aaa")</f>
        <v>木</v>
      </c>
      <c r="G12" s="69">
        <f>I12-1</f>
        <v>46110</v>
      </c>
      <c r="H12" s="70" t="str">
        <f>TEXT(G12,"aaa")</f>
        <v>日</v>
      </c>
      <c r="I12" s="69" t="s">
        <v>57</v>
      </c>
      <c r="J12" s="69" t="str">
        <f>TEXT(I12,"aaa")</f>
        <v>月</v>
      </c>
      <c r="K12" s="70">
        <f>I12+26</f>
        <v>46137</v>
      </c>
      <c r="L12" s="71" t="str">
        <f>TEXT(K12,"aaa")</f>
        <v>土</v>
      </c>
      <c r="M12" s="22"/>
      <c r="N12" s="24"/>
      <c r="O12" s="23"/>
    </row>
    <row r="13" spans="1:21" s="16" customFormat="1" ht="48.75" customHeight="1">
      <c r="A13" s="64" t="s">
        <v>48</v>
      </c>
      <c r="B13" s="65" t="s">
        <v>49</v>
      </c>
      <c r="C13" s="26">
        <f t="shared" ref="C13:C15" si="0">E13-1</f>
        <v>46113</v>
      </c>
      <c r="D13" s="27" t="str">
        <f t="shared" ref="D13:D15" si="1">TEXT(C13,"aaa")</f>
        <v>水</v>
      </c>
      <c r="E13" s="26">
        <f t="shared" ref="E13" si="2">I13-4</f>
        <v>46114</v>
      </c>
      <c r="F13" s="27" t="str">
        <f t="shared" ref="F13:F15" si="3">TEXT(E13,"aaa")</f>
        <v>木</v>
      </c>
      <c r="G13" s="26">
        <f t="shared" ref="G13:G15" si="4">I13-1</f>
        <v>46117</v>
      </c>
      <c r="H13" s="27" t="str">
        <f t="shared" ref="H13:H15" si="5">TEXT(G13,"aaa")</f>
        <v>日</v>
      </c>
      <c r="I13" s="26" t="s">
        <v>54</v>
      </c>
      <c r="J13" s="26" t="str">
        <f t="shared" ref="J13:J15" si="6">TEXT(I13,"aaa")</f>
        <v>月</v>
      </c>
      <c r="K13" s="27">
        <f>I13+25</f>
        <v>46143</v>
      </c>
      <c r="L13" s="28" t="str">
        <f t="shared" ref="L13:L15" si="7">TEXT(K13,"aaa")</f>
        <v>金</v>
      </c>
      <c r="M13" s="22"/>
      <c r="N13" s="24"/>
      <c r="O13" s="23"/>
      <c r="P13" s="17"/>
      <c r="Q13" s="17"/>
      <c r="R13" s="17"/>
      <c r="S13" s="17"/>
      <c r="T13" s="17"/>
    </row>
    <row r="14" spans="1:21" s="16" customFormat="1" ht="48.75" customHeight="1">
      <c r="A14" s="64" t="s">
        <v>50</v>
      </c>
      <c r="B14" s="65" t="s">
        <v>51</v>
      </c>
      <c r="C14" s="26">
        <f t="shared" si="0"/>
        <v>46120</v>
      </c>
      <c r="D14" s="27" t="str">
        <f t="shared" si="1"/>
        <v>水</v>
      </c>
      <c r="E14" s="26">
        <f>I14-3</f>
        <v>46121</v>
      </c>
      <c r="F14" s="27" t="str">
        <f t="shared" si="3"/>
        <v>木</v>
      </c>
      <c r="G14" s="26">
        <f t="shared" si="4"/>
        <v>46123</v>
      </c>
      <c r="H14" s="27" t="str">
        <f t="shared" si="5"/>
        <v>土</v>
      </c>
      <c r="I14" s="26" t="s">
        <v>55</v>
      </c>
      <c r="J14" s="26" t="str">
        <f t="shared" si="6"/>
        <v>日</v>
      </c>
      <c r="K14" s="27">
        <f t="shared" ref="K14:K15" si="8">I14+26</f>
        <v>46150</v>
      </c>
      <c r="L14" s="28" t="str">
        <f t="shared" si="7"/>
        <v>金</v>
      </c>
      <c r="M14" s="22"/>
      <c r="N14" s="24"/>
      <c r="O14" s="23"/>
    </row>
    <row r="15" spans="1:21" s="17" customFormat="1" ht="48.75" customHeight="1">
      <c r="A15" s="72" t="s">
        <v>52</v>
      </c>
      <c r="B15" s="73" t="s">
        <v>53</v>
      </c>
      <c r="C15" s="29">
        <f t="shared" si="0"/>
        <v>46127</v>
      </c>
      <c r="D15" s="30" t="str">
        <f t="shared" si="1"/>
        <v>水</v>
      </c>
      <c r="E15" s="29">
        <f>I15-3</f>
        <v>46128</v>
      </c>
      <c r="F15" s="30" t="str">
        <f t="shared" si="3"/>
        <v>木</v>
      </c>
      <c r="G15" s="29">
        <f t="shared" si="4"/>
        <v>46130</v>
      </c>
      <c r="H15" s="30" t="str">
        <f t="shared" si="5"/>
        <v>土</v>
      </c>
      <c r="I15" s="29" t="s">
        <v>56</v>
      </c>
      <c r="J15" s="29" t="str">
        <f t="shared" si="6"/>
        <v>日</v>
      </c>
      <c r="K15" s="30">
        <f t="shared" si="8"/>
        <v>46157</v>
      </c>
      <c r="L15" s="31" t="str">
        <f t="shared" si="7"/>
        <v>金</v>
      </c>
      <c r="M15" s="22"/>
      <c r="N15" s="24"/>
      <c r="O15" s="23"/>
    </row>
    <row r="16" spans="1:21" s="16" customFormat="1" ht="48.75" customHeight="1">
      <c r="A16" s="62"/>
      <c r="B16" s="62"/>
      <c r="C16" s="39"/>
      <c r="D16" s="40"/>
      <c r="E16" s="39"/>
      <c r="F16" s="40"/>
      <c r="G16" s="24"/>
      <c r="H16" s="22"/>
      <c r="I16" s="24"/>
      <c r="J16" s="24"/>
      <c r="K16" s="22"/>
      <c r="L16" s="24"/>
      <c r="M16" s="22"/>
      <c r="N16" s="24"/>
      <c r="O16" s="23"/>
      <c r="P16" s="17"/>
      <c r="Q16" s="17"/>
      <c r="R16" s="17"/>
      <c r="S16" s="17"/>
      <c r="T16" s="17"/>
    </row>
    <row r="17" spans="1:20" s="16" customFormat="1" ht="48.75" customHeight="1">
      <c r="A17" s="62"/>
      <c r="B17" s="62"/>
      <c r="C17" s="24"/>
      <c r="D17" s="22"/>
      <c r="E17" s="24"/>
      <c r="F17" s="22"/>
      <c r="G17" s="24"/>
      <c r="H17" s="22"/>
      <c r="I17" s="24"/>
      <c r="J17" s="24"/>
      <c r="K17" s="22"/>
      <c r="L17" s="24"/>
      <c r="M17" s="22"/>
      <c r="N17" s="24"/>
      <c r="O17" s="23"/>
    </row>
    <row r="18" spans="1:20" s="16" customFormat="1" ht="48.75" customHeight="1">
      <c r="A18" s="62"/>
      <c r="B18" s="62"/>
      <c r="C18" s="24"/>
      <c r="D18" s="22"/>
      <c r="E18" s="24"/>
      <c r="F18" s="22"/>
      <c r="G18" s="24"/>
      <c r="H18" s="22"/>
      <c r="I18" s="24"/>
      <c r="J18" s="24"/>
      <c r="K18" s="22"/>
      <c r="L18" s="24"/>
      <c r="M18" s="22"/>
      <c r="N18" s="24"/>
      <c r="O18" s="23"/>
    </row>
    <row r="19" spans="1:20" s="16" customFormat="1" ht="48.75" customHeight="1">
      <c r="M19" s="22"/>
      <c r="N19" s="24"/>
      <c r="O19" s="23"/>
    </row>
    <row r="20" spans="1:20" s="16" customFormat="1" ht="48.75" customHeight="1">
      <c r="M20" s="22"/>
      <c r="N20" s="24"/>
      <c r="O20" s="23"/>
    </row>
    <row r="21" spans="1:20" s="16" customFormat="1" ht="48.75" customHeight="1">
      <c r="M21" s="22"/>
      <c r="N21" s="24"/>
      <c r="O21" s="23"/>
    </row>
    <row r="22" spans="1:20" s="16" customFormat="1" ht="48.75" customHeight="1">
      <c r="A22" s="109" t="s">
        <v>17</v>
      </c>
      <c r="B22" s="109"/>
      <c r="C22" s="109"/>
      <c r="D22" s="109"/>
      <c r="E22" s="109"/>
      <c r="F22" s="109"/>
      <c r="G22" s="24"/>
      <c r="H22" s="22"/>
      <c r="I22" s="24"/>
      <c r="J22" s="24"/>
      <c r="K22" s="22"/>
      <c r="L22" s="24"/>
      <c r="M22" s="22"/>
      <c r="N22" s="24"/>
      <c r="O22" s="23"/>
    </row>
    <row r="23" spans="1:20" s="16" customFormat="1" ht="48.75" customHeight="1">
      <c r="A23" s="110"/>
      <c r="B23" s="110"/>
      <c r="C23" s="110"/>
      <c r="D23" s="110"/>
      <c r="E23" s="110"/>
      <c r="F23" s="110"/>
      <c r="G23" s="22"/>
      <c r="H23" s="22"/>
      <c r="I23" s="22"/>
      <c r="J23" s="22"/>
      <c r="K23" s="22"/>
      <c r="L23" s="22"/>
      <c r="M23" s="24"/>
      <c r="N23" s="22"/>
      <c r="O23" s="23"/>
    </row>
    <row r="24" spans="1:20" s="16" customFormat="1" ht="48.75" customHeight="1" thickBot="1">
      <c r="A24" s="20" t="s">
        <v>5</v>
      </c>
      <c r="B24" s="111" t="s">
        <v>6</v>
      </c>
      <c r="C24" s="112"/>
      <c r="D24" s="112"/>
      <c r="E24" s="112"/>
      <c r="F24" s="113"/>
      <c r="G24" s="111" t="s">
        <v>7</v>
      </c>
      <c r="H24" s="112"/>
      <c r="I24" s="112"/>
      <c r="J24" s="112"/>
      <c r="K24" s="112"/>
      <c r="L24" s="112"/>
      <c r="M24" s="112"/>
      <c r="N24" s="113"/>
      <c r="O24"/>
      <c r="P24" s="14"/>
      <c r="Q24" s="19"/>
      <c r="R24" s="14"/>
      <c r="S24" s="14"/>
      <c r="T24" s="14"/>
    </row>
    <row r="25" spans="1:20" s="14" customFormat="1" ht="37.5" customHeight="1" thickTop="1">
      <c r="A25" s="79" t="s">
        <v>35</v>
      </c>
      <c r="B25" s="81" t="s">
        <v>21</v>
      </c>
      <c r="C25" s="82"/>
      <c r="D25" s="82"/>
      <c r="E25" s="82"/>
      <c r="F25" s="83"/>
      <c r="G25" s="46" t="s">
        <v>22</v>
      </c>
      <c r="H25" s="47"/>
      <c r="I25" s="48"/>
      <c r="J25" s="49"/>
      <c r="K25" s="49"/>
      <c r="L25" s="49"/>
      <c r="M25" s="47"/>
      <c r="N25" s="50" t="s">
        <v>23</v>
      </c>
      <c r="O25" s="18"/>
      <c r="Q25" s="19"/>
    </row>
    <row r="26" spans="1:20" s="14" customFormat="1" ht="37.5" customHeight="1">
      <c r="A26" s="114"/>
      <c r="B26" s="84"/>
      <c r="C26" s="85"/>
      <c r="D26" s="85"/>
      <c r="E26" s="85"/>
      <c r="F26" s="86"/>
      <c r="G26" s="51" t="s">
        <v>24</v>
      </c>
      <c r="H26" s="52"/>
      <c r="I26" s="53"/>
      <c r="J26" s="54"/>
      <c r="K26" s="54"/>
      <c r="L26" s="54"/>
      <c r="M26" s="52"/>
      <c r="N26" s="55"/>
      <c r="O26" s="18"/>
      <c r="Q26" s="19"/>
    </row>
    <row r="27" spans="1:20" s="14" customFormat="1" ht="51" customHeight="1">
      <c r="A27" s="103" t="s">
        <v>34</v>
      </c>
      <c r="B27" s="103" t="s">
        <v>25</v>
      </c>
      <c r="C27" s="105"/>
      <c r="D27" s="105"/>
      <c r="E27" s="105"/>
      <c r="F27" s="105"/>
      <c r="G27" s="107" t="s">
        <v>26</v>
      </c>
      <c r="H27" s="108"/>
      <c r="I27" s="108"/>
      <c r="J27" s="108"/>
      <c r="K27" s="108"/>
      <c r="L27" s="56" t="s">
        <v>27</v>
      </c>
      <c r="M27" s="57"/>
      <c r="N27" s="58"/>
      <c r="O27"/>
      <c r="Q27" s="19"/>
    </row>
    <row r="28" spans="1:20" s="14" customFormat="1" ht="46.5" customHeight="1">
      <c r="A28" s="104"/>
      <c r="B28" s="106"/>
      <c r="C28" s="106"/>
      <c r="D28" s="106"/>
      <c r="E28" s="106"/>
      <c r="F28" s="106"/>
      <c r="G28" s="59" t="s">
        <v>28</v>
      </c>
      <c r="H28" s="60"/>
      <c r="I28" s="60"/>
      <c r="J28" s="60"/>
      <c r="K28" s="60"/>
      <c r="L28" s="60"/>
      <c r="M28" s="60"/>
      <c r="N28" s="61"/>
      <c r="O28"/>
      <c r="P28"/>
      <c r="Q28"/>
      <c r="R28"/>
      <c r="S28"/>
      <c r="T28"/>
    </row>
    <row r="29" spans="1:20" ht="46.5" customHeight="1"/>
    <row r="30" spans="1:20" ht="46.5" customHeight="1"/>
    <row r="31" spans="1:20" ht="46.5" customHeight="1"/>
    <row r="32" spans="1:20" ht="68.25" customHeight="1">
      <c r="A32" s="1" t="s">
        <v>16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87" t="s">
        <v>14</v>
      </c>
      <c r="P32" s="87"/>
      <c r="Q32" s="87"/>
      <c r="R32" s="87"/>
      <c r="S32" s="87"/>
      <c r="T32" s="3"/>
    </row>
    <row r="33" spans="1:21" s="4" customFormat="1" ht="83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6" spans="1:21" ht="72" customHeight="1">
      <c r="Q36" s="9" t="s">
        <v>1</v>
      </c>
      <c r="R36" s="35">
        <v>46104</v>
      </c>
      <c r="S36" s="25" t="s">
        <v>20</v>
      </c>
    </row>
    <row r="39" spans="1:21" ht="37.5">
      <c r="A39" s="38" t="s">
        <v>0</v>
      </c>
      <c r="B39" s="8"/>
      <c r="C39" s="8"/>
      <c r="D39" s="8"/>
      <c r="E39" s="8"/>
      <c r="F39" s="8"/>
      <c r="G39" s="8"/>
      <c r="H39" s="9"/>
      <c r="I39" s="88"/>
      <c r="J39" s="88"/>
      <c r="K39" s="10"/>
      <c r="L39" s="10"/>
      <c r="M39" s="8"/>
      <c r="N39" s="9"/>
      <c r="O39" s="35"/>
      <c r="P39" s="11"/>
      <c r="Q39" s="11"/>
      <c r="R39" s="11"/>
      <c r="S39" s="11"/>
      <c r="T39" s="12"/>
    </row>
    <row r="40" spans="1:21" s="10" customFormat="1" ht="51.75" customHeight="1">
      <c r="A40" s="89" t="s">
        <v>8</v>
      </c>
      <c r="B40" s="92" t="s">
        <v>2</v>
      </c>
      <c r="C40" s="92" t="s">
        <v>3</v>
      </c>
      <c r="D40" s="92"/>
      <c r="E40" s="92"/>
      <c r="F40" s="92"/>
      <c r="G40" s="92" t="s">
        <v>11</v>
      </c>
      <c r="H40" s="92"/>
      <c r="I40" s="92" t="s">
        <v>12</v>
      </c>
      <c r="J40" s="92"/>
      <c r="K40" s="95" t="s">
        <v>4</v>
      </c>
      <c r="L40" s="95"/>
      <c r="M40" s="95" t="s">
        <v>4</v>
      </c>
      <c r="N40" s="96"/>
      <c r="O40" s="36"/>
      <c r="P40" s="13"/>
      <c r="Q40" s="13"/>
      <c r="R40" s="13"/>
      <c r="S40" s="13"/>
      <c r="T40" s="14"/>
      <c r="U40" s="11"/>
    </row>
    <row r="41" spans="1:21" s="14" customFormat="1" ht="37.5" customHeight="1">
      <c r="A41" s="90"/>
      <c r="B41" s="93"/>
      <c r="C41" s="97" t="s">
        <v>19</v>
      </c>
      <c r="D41" s="97"/>
      <c r="E41" s="97" t="s">
        <v>9</v>
      </c>
      <c r="F41" s="97"/>
      <c r="G41" s="97" t="s">
        <v>9</v>
      </c>
      <c r="H41" s="97"/>
      <c r="I41" s="97" t="s">
        <v>9</v>
      </c>
      <c r="J41" s="97"/>
      <c r="K41" s="98" t="s">
        <v>18</v>
      </c>
      <c r="L41" s="98"/>
      <c r="M41" s="98" t="s">
        <v>10</v>
      </c>
      <c r="N41" s="99"/>
      <c r="O41" s="122"/>
      <c r="P41" s="13"/>
      <c r="Q41" s="13"/>
      <c r="R41" s="13"/>
      <c r="S41" s="13"/>
    </row>
    <row r="42" spans="1:21" s="14" customFormat="1" ht="37.5" customHeight="1">
      <c r="A42" s="90"/>
      <c r="B42" s="93"/>
      <c r="C42" s="97"/>
      <c r="D42" s="97"/>
      <c r="E42" s="97"/>
      <c r="F42" s="97"/>
      <c r="G42" s="97"/>
      <c r="H42" s="97"/>
      <c r="I42" s="97"/>
      <c r="J42" s="97"/>
      <c r="K42" s="98"/>
      <c r="L42" s="98"/>
      <c r="M42" s="98"/>
      <c r="N42" s="99"/>
      <c r="O42" s="122"/>
      <c r="P42" s="13"/>
      <c r="Q42" s="13"/>
      <c r="R42" s="13"/>
      <c r="S42" s="13"/>
    </row>
    <row r="43" spans="1:21" s="14" customFormat="1" ht="37.5" customHeight="1">
      <c r="A43" s="90"/>
      <c r="B43" s="93"/>
      <c r="C43" s="97"/>
      <c r="D43" s="97"/>
      <c r="E43" s="97"/>
      <c r="F43" s="97"/>
      <c r="G43" s="97"/>
      <c r="H43" s="97"/>
      <c r="I43" s="97"/>
      <c r="J43" s="97"/>
      <c r="K43" s="98"/>
      <c r="L43" s="98"/>
      <c r="M43" s="98"/>
      <c r="N43" s="99"/>
      <c r="O43" s="122"/>
      <c r="P43" s="13"/>
      <c r="Q43" s="13"/>
      <c r="R43" s="13"/>
      <c r="S43" s="13"/>
    </row>
    <row r="44" spans="1:21" s="14" customFormat="1" ht="37.5" customHeight="1">
      <c r="A44" s="91"/>
      <c r="B44" s="94"/>
      <c r="C44" s="32"/>
      <c r="D44" s="32"/>
      <c r="E44" s="32"/>
      <c r="F44" s="32"/>
      <c r="G44" s="63"/>
      <c r="H44" s="63"/>
      <c r="I44" s="100" t="s">
        <v>13</v>
      </c>
      <c r="J44" s="100"/>
      <c r="K44" s="101" t="s">
        <v>36</v>
      </c>
      <c r="L44" s="101"/>
      <c r="M44" s="101" t="s">
        <v>37</v>
      </c>
      <c r="N44" s="102"/>
      <c r="O44" s="37"/>
      <c r="P44" s="13"/>
      <c r="Q44" s="13"/>
      <c r="R44" s="13"/>
      <c r="S44" s="13"/>
      <c r="T44" s="15"/>
    </row>
    <row r="45" spans="1:21" s="15" customFormat="1" ht="48.75" customHeight="1">
      <c r="A45" s="67" t="s">
        <v>40</v>
      </c>
      <c r="B45" s="68" t="s">
        <v>39</v>
      </c>
      <c r="C45" s="69">
        <f>E45-1</f>
        <v>46106</v>
      </c>
      <c r="D45" s="70" t="str">
        <f>TEXT(C45,"aaa")</f>
        <v>水</v>
      </c>
      <c r="E45" s="69">
        <f t="shared" ref="E45" si="9">G45-3</f>
        <v>46107</v>
      </c>
      <c r="F45" s="70" t="str">
        <f>TEXT(E45,"aaa")</f>
        <v>木</v>
      </c>
      <c r="G45" s="69">
        <f t="shared" ref="G45" si="10">I45-1</f>
        <v>46110</v>
      </c>
      <c r="H45" s="70" t="str">
        <f>TEXT(G45,"aaa")</f>
        <v>日</v>
      </c>
      <c r="I45" s="69">
        <v>46111</v>
      </c>
      <c r="J45" s="69" t="str">
        <f>TEXT(I45,"aaa")</f>
        <v>月</v>
      </c>
      <c r="K45" s="70">
        <f>I45+27</f>
        <v>46138</v>
      </c>
      <c r="L45" s="69" t="str">
        <f>TEXT(K45,"aaa")</f>
        <v>日</v>
      </c>
      <c r="M45" s="70">
        <f>K45+10</f>
        <v>46148</v>
      </c>
      <c r="N45" s="71" t="str">
        <f>TEXT(M45,"aaa")</f>
        <v>水</v>
      </c>
      <c r="O45" s="23"/>
      <c r="P45" s="16"/>
      <c r="Q45" s="16"/>
      <c r="R45" s="16"/>
      <c r="S45" s="16"/>
      <c r="T45" s="16"/>
    </row>
    <row r="46" spans="1:21" s="16" customFormat="1" ht="48.75" customHeight="1">
      <c r="A46" s="64" t="s">
        <v>43</v>
      </c>
      <c r="B46" s="65" t="s">
        <v>44</v>
      </c>
      <c r="C46" s="26">
        <f>E46-1</f>
        <v>46113</v>
      </c>
      <c r="D46" s="27" t="str">
        <f>TEXT(C46,"aaa")</f>
        <v>水</v>
      </c>
      <c r="E46" s="26">
        <f>G46-2</f>
        <v>46114</v>
      </c>
      <c r="F46" s="27" t="str">
        <f>TEXT(E46,"aaa")</f>
        <v>木</v>
      </c>
      <c r="G46" s="26">
        <f t="shared" ref="G46" si="11">I46-1</f>
        <v>46116</v>
      </c>
      <c r="H46" s="27" t="str">
        <f>TEXT(G46,"aaa")</f>
        <v>土</v>
      </c>
      <c r="I46" s="26" t="s">
        <v>58</v>
      </c>
      <c r="J46" s="26" t="str">
        <f>TEXT(I46,"aaa")</f>
        <v>日</v>
      </c>
      <c r="K46" s="27">
        <f>I46+35</f>
        <v>46152</v>
      </c>
      <c r="L46" s="26" t="str">
        <f>TEXT(K46,"aaa")</f>
        <v>日</v>
      </c>
      <c r="M46" s="27">
        <f>K46+10</f>
        <v>46162</v>
      </c>
      <c r="N46" s="28" t="str">
        <f>TEXT(M46,"aaa")</f>
        <v>水</v>
      </c>
      <c r="O46" s="23"/>
    </row>
    <row r="47" spans="1:21" s="16" customFormat="1" ht="48.75" customHeight="1">
      <c r="A47" s="74" t="s">
        <v>45</v>
      </c>
      <c r="B47" s="75"/>
      <c r="C47" s="76"/>
      <c r="D47" s="77"/>
      <c r="E47" s="76"/>
      <c r="F47" s="77"/>
      <c r="G47" s="76"/>
      <c r="H47" s="77"/>
      <c r="I47" s="76"/>
      <c r="J47" s="76"/>
      <c r="K47" s="77"/>
      <c r="L47" s="76"/>
      <c r="M47" s="77"/>
      <c r="N47" s="78"/>
      <c r="O47" s="23"/>
      <c r="P47" s="17"/>
      <c r="Q47" s="17"/>
      <c r="R47" s="17"/>
      <c r="S47" s="17"/>
      <c r="T47" s="17"/>
    </row>
    <row r="48" spans="1:21" s="17" customFormat="1" ht="48.75" customHeight="1">
      <c r="A48" s="44" t="s">
        <v>46</v>
      </c>
      <c r="B48" s="45" t="s">
        <v>47</v>
      </c>
      <c r="C48" s="29">
        <f t="shared" ref="C48" si="12">E48-1</f>
        <v>46127</v>
      </c>
      <c r="D48" s="30" t="str">
        <f t="shared" ref="D48" si="13">TEXT(C48,"aaa")</f>
        <v>水</v>
      </c>
      <c r="E48" s="29">
        <f>G48-2</f>
        <v>46128</v>
      </c>
      <c r="F48" s="30" t="str">
        <f t="shared" ref="F48" si="14">TEXT(E48,"aaa")</f>
        <v>木</v>
      </c>
      <c r="G48" s="29">
        <f t="shared" ref="G48" si="15">I48-1</f>
        <v>46130</v>
      </c>
      <c r="H48" s="30" t="str">
        <f t="shared" ref="H48" si="16">TEXT(G48,"aaa")</f>
        <v>土</v>
      </c>
      <c r="I48" s="29" t="s">
        <v>56</v>
      </c>
      <c r="J48" s="29" t="str">
        <f t="shared" ref="J48" si="17">TEXT(I48,"aaa")</f>
        <v>日</v>
      </c>
      <c r="K48" s="30">
        <f>I48+35</f>
        <v>46166</v>
      </c>
      <c r="L48" s="29" t="str">
        <f t="shared" ref="L48" si="18">TEXT(K48,"aaa")</f>
        <v>日</v>
      </c>
      <c r="M48" s="30">
        <f t="shared" ref="M48" si="19">K48+10</f>
        <v>46176</v>
      </c>
      <c r="N48" s="31" t="str">
        <f t="shared" ref="N48" si="20">TEXT(M48,"aaa")</f>
        <v>水</v>
      </c>
      <c r="O48" s="23"/>
    </row>
    <row r="49" spans="1:20" s="17" customFormat="1" ht="48.75" customHeight="1">
      <c r="A49" s="62"/>
      <c r="B49" s="62"/>
      <c r="C49" s="24"/>
      <c r="D49" s="22"/>
      <c r="E49" s="24"/>
      <c r="F49" s="22"/>
      <c r="G49" s="24"/>
      <c r="H49" s="22"/>
      <c r="I49" s="24"/>
      <c r="J49" s="24"/>
      <c r="K49" s="22"/>
      <c r="L49" s="24"/>
      <c r="M49" s="22"/>
      <c r="N49" s="24"/>
      <c r="O49" s="23"/>
      <c r="P49" s="16"/>
      <c r="Q49" s="16"/>
      <c r="R49" s="16"/>
      <c r="S49" s="16"/>
      <c r="T49" s="16"/>
    </row>
    <row r="50" spans="1:20" s="16" customFormat="1" ht="48" customHeight="1">
      <c r="A50" s="62"/>
      <c r="B50" s="62"/>
      <c r="C50" s="24"/>
      <c r="D50" s="22"/>
      <c r="E50" s="24"/>
      <c r="F50" s="22"/>
      <c r="G50" s="24"/>
      <c r="H50" s="22"/>
      <c r="I50" s="24"/>
      <c r="J50" s="24"/>
      <c r="K50" s="22"/>
      <c r="L50" s="24"/>
      <c r="M50" s="22"/>
      <c r="N50" s="24"/>
      <c r="O50" s="66"/>
      <c r="P50"/>
      <c r="Q50"/>
      <c r="R50"/>
      <c r="S50"/>
      <c r="T50"/>
    </row>
    <row r="51" spans="1:20" ht="48" customHeight="1">
      <c r="A51" s="62"/>
      <c r="B51" s="62"/>
      <c r="C51" s="39"/>
      <c r="D51" s="40"/>
      <c r="E51" s="39"/>
      <c r="F51" s="40"/>
      <c r="G51" s="24"/>
      <c r="H51" s="22"/>
      <c r="I51" s="24"/>
      <c r="J51" s="24"/>
      <c r="K51" s="22"/>
      <c r="L51" s="24"/>
      <c r="M51" s="22"/>
      <c r="N51" s="24"/>
    </row>
    <row r="52" spans="1:20" ht="48" customHeight="1">
      <c r="A52" s="62"/>
      <c r="B52" s="62"/>
      <c r="C52" s="24"/>
      <c r="D52" s="22"/>
      <c r="E52" s="24"/>
      <c r="F52" s="22"/>
      <c r="G52" s="24"/>
      <c r="H52" s="22"/>
      <c r="I52" s="24"/>
      <c r="J52" s="24"/>
      <c r="K52" s="22"/>
      <c r="L52" s="24"/>
      <c r="M52" s="22"/>
      <c r="N52" s="24"/>
    </row>
    <row r="53" spans="1:20" ht="48" customHeight="1"/>
    <row r="54" spans="1:20" ht="48" customHeight="1"/>
    <row r="55" spans="1:20" ht="48" customHeight="1">
      <c r="A55" s="34"/>
      <c r="B55" s="34"/>
      <c r="C55" s="24"/>
      <c r="D55" s="22"/>
      <c r="E55" s="24"/>
      <c r="F55" s="22"/>
      <c r="G55" s="24"/>
      <c r="H55" s="22"/>
      <c r="I55" s="24"/>
      <c r="J55" s="24"/>
      <c r="K55" s="22"/>
      <c r="L55" s="24"/>
      <c r="M55" s="22"/>
      <c r="N55" s="24"/>
    </row>
    <row r="56" spans="1:20" ht="48" customHeight="1">
      <c r="O56" s="18"/>
      <c r="P56" s="14"/>
      <c r="Q56" s="19"/>
      <c r="R56" s="14"/>
      <c r="S56" s="14"/>
      <c r="T56" s="14"/>
    </row>
    <row r="57" spans="1:20" ht="48" customHeight="1">
      <c r="B57" s="34"/>
      <c r="C57" s="24"/>
      <c r="D57" s="22"/>
      <c r="E57" s="24"/>
      <c r="F57" s="22"/>
      <c r="G57" s="24"/>
      <c r="H57" s="22"/>
      <c r="I57" s="24"/>
      <c r="J57" s="24"/>
      <c r="K57" s="22"/>
      <c r="L57" s="24"/>
      <c r="M57" s="22"/>
      <c r="N57" s="24"/>
    </row>
    <row r="58" spans="1:20" ht="49.5" customHeight="1">
      <c r="A58" s="33" t="s">
        <v>17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20" s="14" customFormat="1" ht="47.25" customHeight="1" thickBot="1">
      <c r="A59" s="20" t="s">
        <v>5</v>
      </c>
      <c r="B59" s="111" t="s">
        <v>6</v>
      </c>
      <c r="C59" s="112"/>
      <c r="D59" s="112"/>
      <c r="E59" s="112"/>
      <c r="F59" s="113"/>
      <c r="G59" s="111" t="s">
        <v>7</v>
      </c>
      <c r="H59" s="112"/>
      <c r="I59" s="112"/>
      <c r="J59" s="112"/>
      <c r="K59" s="112"/>
      <c r="L59" s="112"/>
      <c r="M59" s="112"/>
      <c r="N59" s="113"/>
      <c r="O59"/>
      <c r="P59"/>
      <c r="Q59"/>
      <c r="R59"/>
      <c r="S59"/>
      <c r="T59"/>
    </row>
    <row r="60" spans="1:20" ht="64.5" customHeight="1" thickTop="1">
      <c r="A60" s="79" t="s">
        <v>33</v>
      </c>
      <c r="B60" s="81" t="s">
        <v>21</v>
      </c>
      <c r="C60" s="82"/>
      <c r="D60" s="82"/>
      <c r="E60" s="82"/>
      <c r="F60" s="83"/>
      <c r="G60" s="46" t="s">
        <v>22</v>
      </c>
      <c r="H60" s="47"/>
      <c r="I60" s="48"/>
      <c r="J60" s="49"/>
      <c r="K60" s="49"/>
      <c r="L60" s="49"/>
      <c r="M60" s="47"/>
      <c r="N60" s="50" t="s">
        <v>23</v>
      </c>
    </row>
    <row r="61" spans="1:20" ht="60.75" customHeight="1">
      <c r="A61" s="80"/>
      <c r="B61" s="84"/>
      <c r="C61" s="85"/>
      <c r="D61" s="85"/>
      <c r="E61" s="85"/>
      <c r="F61" s="86"/>
      <c r="G61" s="51" t="s">
        <v>24</v>
      </c>
      <c r="H61" s="52"/>
      <c r="I61" s="53"/>
      <c r="J61" s="54"/>
      <c r="K61" s="54"/>
      <c r="L61" s="54"/>
      <c r="M61" s="52"/>
      <c r="N61" s="55"/>
    </row>
    <row r="62" spans="1:20" ht="60.75" customHeight="1">
      <c r="A62" s="103" t="s">
        <v>34</v>
      </c>
      <c r="B62" s="116" t="s">
        <v>25</v>
      </c>
      <c r="C62" s="117"/>
      <c r="D62" s="117"/>
      <c r="E62" s="117"/>
      <c r="F62" s="118"/>
      <c r="G62" s="107" t="s">
        <v>26</v>
      </c>
      <c r="H62" s="108"/>
      <c r="I62" s="108"/>
      <c r="J62" s="108"/>
      <c r="K62" s="108"/>
      <c r="L62" s="56" t="s">
        <v>27</v>
      </c>
      <c r="M62" s="57"/>
      <c r="N62" s="58"/>
    </row>
    <row r="63" spans="1:20" ht="59.25" customHeight="1">
      <c r="A63" s="115"/>
      <c r="B63" s="119"/>
      <c r="C63" s="120"/>
      <c r="D63" s="120"/>
      <c r="E63" s="120"/>
      <c r="F63" s="121"/>
      <c r="G63" s="59" t="s">
        <v>28</v>
      </c>
      <c r="H63" s="60"/>
      <c r="I63" s="60"/>
      <c r="J63" s="60"/>
      <c r="K63" s="60"/>
      <c r="L63" s="60"/>
      <c r="M63" s="60"/>
      <c r="N63" s="61"/>
      <c r="P63" s="14"/>
      <c r="Q63" s="19"/>
      <c r="R63" s="14"/>
      <c r="S63" s="14"/>
      <c r="T63" s="14"/>
    </row>
    <row r="64" spans="1:20" ht="59.25" customHeight="1"/>
    <row r="65" spans="1:20" ht="59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20" s="14" customFormat="1" ht="4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60.75" customHeight="1"/>
  </sheetData>
  <mergeCells count="49">
    <mergeCell ref="A62:A63"/>
    <mergeCell ref="B62:F63"/>
    <mergeCell ref="G62:K62"/>
    <mergeCell ref="O41:O43"/>
    <mergeCell ref="I44:J44"/>
    <mergeCell ref="K44:L44"/>
    <mergeCell ref="M44:N44"/>
    <mergeCell ref="B59:F59"/>
    <mergeCell ref="G59:N59"/>
    <mergeCell ref="A40:A44"/>
    <mergeCell ref="B40:B44"/>
    <mergeCell ref="C40:F40"/>
    <mergeCell ref="G40:H40"/>
    <mergeCell ref="I40:J40"/>
    <mergeCell ref="K40:L40"/>
    <mergeCell ref="M40:N40"/>
    <mergeCell ref="M41:N43"/>
    <mergeCell ref="I39:J39"/>
    <mergeCell ref="A22:F23"/>
    <mergeCell ref="B24:F24"/>
    <mergeCell ref="G24:N24"/>
    <mergeCell ref="A25:A26"/>
    <mergeCell ref="B25:F26"/>
    <mergeCell ref="C41:D43"/>
    <mergeCell ref="E41:F43"/>
    <mergeCell ref="G41:H43"/>
    <mergeCell ref="I41:J43"/>
    <mergeCell ref="K41:L43"/>
    <mergeCell ref="K11:L11"/>
    <mergeCell ref="A27:A28"/>
    <mergeCell ref="B27:F28"/>
    <mergeCell ref="G27:K27"/>
    <mergeCell ref="O32:S32"/>
    <mergeCell ref="A60:A61"/>
    <mergeCell ref="B60:F61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ニューデリー</vt:lpstr>
      <vt:lpstr>ニューデリー!Print_Area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2026-03-23T01:26:04Z</cp:lastPrinted>
  <dcterms:created xsi:type="dcterms:W3CDTF">2016-08-19T00:26:08Z</dcterms:created>
  <dcterms:modified xsi:type="dcterms:W3CDTF">2026-03-23T01:28:07Z</dcterms:modified>
</cp:coreProperties>
</file>