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EACB6CC-326B-4DE5-B7B9-A1DEC8C12691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4" l="1"/>
  <c r="C20" i="4" s="1"/>
  <c r="D20" i="4" s="1"/>
  <c r="E17" i="4"/>
  <c r="F17" i="4" s="1"/>
  <c r="G17" i="4"/>
  <c r="H17" i="4" s="1"/>
  <c r="J17" i="4"/>
  <c r="K17" i="4"/>
  <c r="M17" i="4" s="1"/>
  <c r="E18" i="4"/>
  <c r="F18" i="4" s="1"/>
  <c r="G18" i="4"/>
  <c r="H18" i="4" s="1"/>
  <c r="J18" i="4"/>
  <c r="K18" i="4"/>
  <c r="L18" i="4" s="1"/>
  <c r="E19" i="4"/>
  <c r="F19" i="4" s="1"/>
  <c r="G19" i="4"/>
  <c r="H19" i="4" s="1"/>
  <c r="J19" i="4"/>
  <c r="K19" i="4"/>
  <c r="M19" i="4" s="1"/>
  <c r="G20" i="4"/>
  <c r="H20" i="4" s="1"/>
  <c r="J20" i="4"/>
  <c r="K20" i="4"/>
  <c r="M20" i="4" s="1"/>
  <c r="E16" i="4"/>
  <c r="F16" i="4" s="1"/>
  <c r="C16" i="4"/>
  <c r="D16" i="4" s="1"/>
  <c r="K14" i="4"/>
  <c r="M14" i="4" s="1"/>
  <c r="J14" i="4"/>
  <c r="G14" i="4"/>
  <c r="H14" i="4" s="1"/>
  <c r="E14" i="4"/>
  <c r="F14" i="4" s="1"/>
  <c r="L19" i="4" l="1"/>
  <c r="O19" i="4"/>
  <c r="P19" i="4" s="1"/>
  <c r="N19" i="4"/>
  <c r="M18" i="4"/>
  <c r="L20" i="4"/>
  <c r="C19" i="4"/>
  <c r="D19" i="4" s="1"/>
  <c r="C18" i="4"/>
  <c r="D18" i="4" s="1"/>
  <c r="L17" i="4"/>
  <c r="N20" i="4"/>
  <c r="O20" i="4"/>
  <c r="N17" i="4"/>
  <c r="O17" i="4"/>
  <c r="C17" i="4"/>
  <c r="D17" i="4" s="1"/>
  <c r="F20" i="4"/>
  <c r="C14" i="4"/>
  <c r="D14" i="4" s="1"/>
  <c r="O14" i="4"/>
  <c r="N14" i="4"/>
  <c r="L14" i="4"/>
  <c r="G15" i="4"/>
  <c r="H15" i="4" s="1"/>
  <c r="G16" i="4"/>
  <c r="H16" i="4" s="1"/>
  <c r="D15" i="4"/>
  <c r="F15" i="4"/>
  <c r="K15" i="4"/>
  <c r="M15" i="4" s="1"/>
  <c r="J15" i="4"/>
  <c r="N18" i="4" l="1"/>
  <c r="O18" i="4"/>
  <c r="Q19" i="4"/>
  <c r="Q17" i="4"/>
  <c r="P17" i="4"/>
  <c r="P20" i="4"/>
  <c r="Q20" i="4"/>
  <c r="Q14" i="4"/>
  <c r="P14" i="4"/>
  <c r="O15" i="4"/>
  <c r="N15" i="4"/>
  <c r="L15" i="4"/>
  <c r="Q18" i="4" l="1"/>
  <c r="P18" i="4"/>
  <c r="Q15" i="4"/>
  <c r="P15" i="4"/>
  <c r="K16" i="4"/>
  <c r="M16" i="4" s="1"/>
  <c r="J16" i="4"/>
  <c r="O16" i="4" l="1"/>
  <c r="N16" i="4"/>
  <c r="L16" i="4"/>
  <c r="P16" i="4" l="1"/>
  <c r="Q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<sst xmlns="http://schemas.openxmlformats.org/spreadsheetml/2006/main" count="110" uniqueCount="84">
  <si>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</si>
  <si>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</si>
  <si>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</si>
  <si>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</si>
  <si>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</si>
  <si>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</si>
  <si>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</si>
  <si>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</si>
  <si>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</si>
  <si>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</si>
  <si>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</si>
  <si>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</si>
  <si>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</si>
  <si>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</si>
  <si>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</si>
  <si>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</si>
  <si>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</si>
  <si>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</si>
  <si>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</si>
  <si>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</si>
  <si>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</si>
  <si>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</si>
  <si>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</si>
  <si>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</si>
  <si>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</si>
  <si>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</si>
  <si>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</si>
  <si>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</si>
  <si>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</si>
  <si>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</si>
  <si>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</si>
  <si>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</si>
  <si>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</si>
  <si>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</si>
  <si>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</si>
  <si>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</si>
  <si>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</si>
  <si>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</si>
  <si>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</si>
  <si>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</si>
  <si>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</si>
  <si>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</si>
  <si>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</si>
  <si>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</si>
  <si>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</si>
  <si>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</si>
  <si>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</si>
  <si>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</si>
  <si>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</si>
  <si>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</si>
  <si>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</si>
  <si>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</si>
  <si>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</si>
  <si>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</si>
  <si>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</si>
  <si>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</si>
  <si>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</si>
  <si>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</si>
  <si>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</si>
  <si>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</si>
  <si>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</si>
  <si>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</si>
  <si>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</si>
  <si>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</si>
  <si>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</si>
  <si>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</si>
  <si>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</si>
  <si>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</si>
  <si>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</si>
  <si>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</si>
  <si>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0103E</t>
    <phoneticPr fontId="2"/>
  </si>
  <si>
    <t>0062E</t>
    <phoneticPr fontId="2"/>
  </si>
  <si>
    <t>0081E</t>
    <phoneticPr fontId="2"/>
  </si>
  <si>
    <t>ONE HARBOUR</t>
    <phoneticPr fontId="2"/>
  </si>
  <si>
    <t>NYK ORION</t>
    <phoneticPr fontId="2"/>
  </si>
  <si>
    <t>★ONE HOUSTON</t>
    <phoneticPr fontId="2"/>
  </si>
  <si>
    <t>ONE ORPHEUS</t>
  </si>
  <si>
    <t>ONE HAMBURG</t>
  </si>
  <si>
    <t>ONE OLYMPUS</t>
  </si>
  <si>
    <t>0076E</t>
    <phoneticPr fontId="2"/>
  </si>
  <si>
    <t>0084E</t>
    <phoneticPr fontId="2"/>
  </si>
  <si>
    <t>0080E</t>
    <phoneticPr fontId="2"/>
  </si>
  <si>
    <t>0083E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</si>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</sst>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200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  <xf numFmtId="180" fontId="37" fillId="0" borderId="52" xfId="0" applyNumberFormat="1" applyFont="1" applyBorder="1" applyAlignment="1">
      <alignment horizontal="center" vertical="center"/>
    </xf>
    <xf numFmtId="0" fontId="10" fillId="0" borderId="52" xfId="1" applyFont="1" applyFill="1" applyBorder="1" applyAlignment="1" applyProtection="1">
      <alignment horizontal="center" vertical="center"/>
      <protection locked="0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11759" y="13949359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6"/>
  <sheetViews>
    <sheetView tabSelected="1" showWhiteSpace="0" view="pageBreakPreview" topLeftCell="A13" zoomScale="40" zoomScaleNormal="30" zoomScaleSheetLayoutView="40" zoomScalePageLayoutView="25" workbookViewId="0">
      <selection activeCell="E41" sqref="E41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30" t="s">
        <v>34</v>
      </c>
      <c r="S1" s="130"/>
      <c r="T1" s="130"/>
      <c r="U1" s="130"/>
      <c r="V1" s="130"/>
      <c r="W1" s="130"/>
      <c r="Y1" s="9"/>
      <c r="Z1" s="9"/>
    </row>
    <row r="4" spans="1:27" ht="52.5" customHeight="1">
      <c r="T4" s="27" t="s">
        <v>0</v>
      </c>
      <c r="U4" s="131">
        <v>46094</v>
      </c>
      <c r="V4" s="131"/>
      <c r="W4" s="46" t="s">
        <v>57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32"/>
      <c r="K8" s="132"/>
      <c r="L8" s="132"/>
      <c r="M8" s="133"/>
      <c r="N8" s="133"/>
      <c r="O8" s="89"/>
      <c r="P8" s="89"/>
      <c r="Q8" s="89"/>
    </row>
    <row r="9" spans="1:27" s="6" customFormat="1" ht="48.75" customHeight="1">
      <c r="A9" s="134" t="s">
        <v>6</v>
      </c>
      <c r="B9" s="137" t="s">
        <v>1</v>
      </c>
      <c r="C9" s="137" t="s">
        <v>7</v>
      </c>
      <c r="D9" s="137"/>
      <c r="E9" s="137"/>
      <c r="F9" s="137"/>
      <c r="G9" s="140" t="s">
        <v>8</v>
      </c>
      <c r="H9" s="141"/>
      <c r="I9" s="137" t="s">
        <v>9</v>
      </c>
      <c r="J9" s="137"/>
      <c r="K9" s="142" t="s">
        <v>8</v>
      </c>
      <c r="L9" s="142"/>
      <c r="M9" s="142"/>
      <c r="N9" s="142"/>
      <c r="O9" s="142"/>
      <c r="P9" s="142"/>
      <c r="Q9" s="143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35"/>
      <c r="B10" s="138"/>
      <c r="C10" s="144" t="s">
        <v>10</v>
      </c>
      <c r="D10" s="144"/>
      <c r="E10" s="144" t="s">
        <v>11</v>
      </c>
      <c r="F10" s="144"/>
      <c r="G10" s="145" t="s">
        <v>11</v>
      </c>
      <c r="H10" s="146"/>
      <c r="I10" s="144" t="s">
        <v>11</v>
      </c>
      <c r="J10" s="144"/>
      <c r="K10" s="151" t="s">
        <v>27</v>
      </c>
      <c r="L10" s="151"/>
      <c r="M10" s="152" t="s">
        <v>12</v>
      </c>
      <c r="N10" s="152"/>
      <c r="O10" s="153" t="s">
        <v>19</v>
      </c>
      <c r="P10" s="153"/>
      <c r="Q10" s="154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35"/>
      <c r="B11" s="138"/>
      <c r="C11" s="144"/>
      <c r="D11" s="144"/>
      <c r="E11" s="144"/>
      <c r="F11" s="144"/>
      <c r="G11" s="147"/>
      <c r="H11" s="148"/>
      <c r="I11" s="144"/>
      <c r="J11" s="144"/>
      <c r="K11" s="151"/>
      <c r="L11" s="151"/>
      <c r="M11" s="152"/>
      <c r="N11" s="152"/>
      <c r="O11" s="153"/>
      <c r="P11" s="153"/>
      <c r="Q11" s="154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35"/>
      <c r="B12" s="138"/>
      <c r="C12" s="144"/>
      <c r="D12" s="144"/>
      <c r="E12" s="144"/>
      <c r="F12" s="144"/>
      <c r="G12" s="149"/>
      <c r="H12" s="150"/>
      <c r="I12" s="144"/>
      <c r="J12" s="144"/>
      <c r="K12" s="151"/>
      <c r="L12" s="151"/>
      <c r="M12" s="152"/>
      <c r="N12" s="152"/>
      <c r="O12" s="153"/>
      <c r="P12" s="153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36"/>
      <c r="B13" s="139"/>
      <c r="C13" s="106"/>
      <c r="D13" s="106"/>
      <c r="E13" s="106"/>
      <c r="F13" s="106"/>
      <c r="G13" s="106"/>
      <c r="H13" s="106"/>
      <c r="I13" s="163" t="s">
        <v>15</v>
      </c>
      <c r="J13" s="163"/>
      <c r="K13" s="163" t="s">
        <v>64</v>
      </c>
      <c r="L13" s="163"/>
      <c r="M13" s="164" t="s">
        <v>65</v>
      </c>
      <c r="N13" s="164"/>
      <c r="O13" s="165" t="s">
        <v>66</v>
      </c>
      <c r="P13" s="165"/>
      <c r="Q13" s="64" t="s">
        <v>67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7" t="s">
        <v>73</v>
      </c>
      <c r="B14" s="111" t="s">
        <v>70</v>
      </c>
      <c r="C14" s="75">
        <f t="shared" ref="C14" si="0">E14-1</f>
        <v>46093</v>
      </c>
      <c r="D14" s="75" t="str">
        <f t="shared" ref="D14" si="1">TEXT(C14,"aaa")</f>
        <v>木</v>
      </c>
      <c r="E14" s="77">
        <f>I14-7</f>
        <v>46094</v>
      </c>
      <c r="F14" s="76" t="str">
        <f t="shared" ref="F14" si="2">TEXT(E14,"aaa")</f>
        <v>金</v>
      </c>
      <c r="G14" s="75">
        <f t="shared" ref="G14" si="3">I14</f>
        <v>46101</v>
      </c>
      <c r="H14" s="76" t="str">
        <f t="shared" ref="H14" si="4">TEXT(G14,"aaa")</f>
        <v>金</v>
      </c>
      <c r="I14" s="75">
        <v>46101</v>
      </c>
      <c r="J14" s="76" t="str">
        <f t="shared" ref="J14" si="5">TEXT(I14,"aaa")</f>
        <v>金</v>
      </c>
      <c r="K14" s="75">
        <f t="shared" ref="K14" si="6">I14+12</f>
        <v>46113</v>
      </c>
      <c r="L14" s="76" t="str">
        <f t="shared" ref="L14" si="7">TEXT(K14,"aaa")</f>
        <v>水</v>
      </c>
      <c r="M14" s="77">
        <f t="shared" ref="M14" si="8">K14+10</f>
        <v>46123</v>
      </c>
      <c r="N14" s="77" t="str">
        <f t="shared" ref="N14" si="9">TEXT(M14,"aaa")</f>
        <v>土</v>
      </c>
      <c r="O14" s="78">
        <f t="shared" ref="O14" si="10">M14+3</f>
        <v>46126</v>
      </c>
      <c r="P14" s="78" t="str">
        <f t="shared" ref="P14" si="11">TEXT(O14,"aaa")</f>
        <v>火</v>
      </c>
      <c r="Q14" s="79">
        <f t="shared" ref="Q14" si="12">O14+8</f>
        <v>46134</v>
      </c>
    </row>
    <row r="15" spans="1:27" s="6" customFormat="1" ht="60" customHeight="1">
      <c r="A15" s="62" t="s">
        <v>75</v>
      </c>
      <c r="B15" s="112" t="s">
        <v>71</v>
      </c>
      <c r="C15" s="108">
        <v>46099</v>
      </c>
      <c r="D15" s="108" t="str">
        <f t="shared" ref="D15" si="13">TEXT(C15,"aaa")</f>
        <v>水</v>
      </c>
      <c r="E15" s="109">
        <v>46100</v>
      </c>
      <c r="F15" s="110" t="str">
        <f t="shared" ref="F15" si="14">TEXT(E15,"aaa")</f>
        <v>木</v>
      </c>
      <c r="G15" s="57">
        <f t="shared" ref="G15:G16" si="15">I15</f>
        <v>46108</v>
      </c>
      <c r="H15" s="58" t="str">
        <f t="shared" ref="H15" si="16">TEXT(G15,"aaa")</f>
        <v>金</v>
      </c>
      <c r="I15" s="57">
        <v>46108</v>
      </c>
      <c r="J15" s="58" t="str">
        <f t="shared" ref="J15" si="17">TEXT(I15,"aaa")</f>
        <v>金</v>
      </c>
      <c r="K15" s="57">
        <f t="shared" ref="K15" si="18">I15+12</f>
        <v>46120</v>
      </c>
      <c r="L15" s="58" t="str">
        <f t="shared" ref="L15" si="19">TEXT(K15,"aaa")</f>
        <v>水</v>
      </c>
      <c r="M15" s="59">
        <f t="shared" ref="M15" si="20">K15+10</f>
        <v>46130</v>
      </c>
      <c r="N15" s="59" t="str">
        <f t="shared" ref="N15" si="21">TEXT(M15,"aaa")</f>
        <v>土</v>
      </c>
      <c r="O15" s="60">
        <f t="shared" ref="O15" si="22">M15+3</f>
        <v>46133</v>
      </c>
      <c r="P15" s="60" t="str">
        <f t="shared" ref="P15" si="23">TEXT(O15,"aaa")</f>
        <v>火</v>
      </c>
      <c r="Q15" s="61">
        <f t="shared" ref="Q15" si="24">O15+8</f>
        <v>46141</v>
      </c>
    </row>
    <row r="16" spans="1:27" s="6" customFormat="1" ht="60" customHeight="1">
      <c r="A16" s="62" t="s">
        <v>74</v>
      </c>
      <c r="B16" s="112" t="s">
        <v>72</v>
      </c>
      <c r="C16" s="57">
        <f t="shared" ref="C16" si="25">E16-1</f>
        <v>46107</v>
      </c>
      <c r="D16" s="57" t="str">
        <f t="shared" ref="D16" si="26">TEXT(C16,"aaa")</f>
        <v>木</v>
      </c>
      <c r="E16" s="59">
        <f t="shared" ref="E16" si="27">I16-7</f>
        <v>46108</v>
      </c>
      <c r="F16" s="58" t="str">
        <f t="shared" ref="F16" si="28">TEXT(E16,"aaa")</f>
        <v>金</v>
      </c>
      <c r="G16" s="57">
        <f t="shared" si="15"/>
        <v>46115</v>
      </c>
      <c r="H16" s="58" t="str">
        <f t="shared" ref="H16" si="29">TEXT(G16,"aaa")</f>
        <v>金</v>
      </c>
      <c r="I16" s="57">
        <v>46115</v>
      </c>
      <c r="J16" s="58" t="str">
        <f t="shared" ref="J16" si="30">TEXT(I16,"aaa")</f>
        <v>金</v>
      </c>
      <c r="K16" s="57">
        <f t="shared" ref="K16" si="31">I16+12</f>
        <v>46127</v>
      </c>
      <c r="L16" s="58" t="str">
        <f t="shared" ref="L16" si="32">TEXT(K16,"aaa")</f>
        <v>水</v>
      </c>
      <c r="M16" s="59">
        <f t="shared" ref="M16" si="33">K16+10</f>
        <v>46137</v>
      </c>
      <c r="N16" s="59" t="str">
        <f t="shared" ref="N16" si="34">TEXT(M16,"aaa")</f>
        <v>土</v>
      </c>
      <c r="O16" s="60">
        <f t="shared" ref="O16" si="35">M16+3</f>
        <v>46140</v>
      </c>
      <c r="P16" s="60" t="str">
        <f t="shared" ref="P16" si="36">TEXT(O16,"aaa")</f>
        <v>火</v>
      </c>
      <c r="Q16" s="61">
        <f t="shared" ref="Q16" si="37">O16+8</f>
        <v>46148</v>
      </c>
    </row>
    <row r="17" spans="1:17" s="116" customFormat="1" ht="60" customHeight="1">
      <c r="A17" s="62" t="s">
        <v>76</v>
      </c>
      <c r="B17" s="112" t="s">
        <v>79</v>
      </c>
      <c r="C17" s="57">
        <f t="shared" ref="C17:C20" si="38">E17-1</f>
        <v>46114</v>
      </c>
      <c r="D17" s="57" t="str">
        <f t="shared" ref="D17:D20" si="39">TEXT(C17,"aaa")</f>
        <v>木</v>
      </c>
      <c r="E17" s="59">
        <f t="shared" ref="E17:E20" si="40">I17-7</f>
        <v>46115</v>
      </c>
      <c r="F17" s="58" t="str">
        <f t="shared" ref="F17:F20" si="41">TEXT(E17,"aaa")</f>
        <v>金</v>
      </c>
      <c r="G17" s="57">
        <f t="shared" ref="G17:G20" si="42">I17</f>
        <v>46122</v>
      </c>
      <c r="H17" s="58" t="str">
        <f t="shared" ref="H17:H20" si="43">TEXT(G17,"aaa")</f>
        <v>金</v>
      </c>
      <c r="I17" s="57">
        <v>46122</v>
      </c>
      <c r="J17" s="58" t="str">
        <f t="shared" ref="J17:J20" si="44">TEXT(I17,"aaa")</f>
        <v>金</v>
      </c>
      <c r="K17" s="57">
        <f t="shared" ref="K17:K20" si="45">I17+12</f>
        <v>46134</v>
      </c>
      <c r="L17" s="58" t="str">
        <f t="shared" ref="L17:L20" si="46">TEXT(K17,"aaa")</f>
        <v>水</v>
      </c>
      <c r="M17" s="59">
        <f t="shared" ref="M17:M20" si="47">K17+10</f>
        <v>46144</v>
      </c>
      <c r="N17" s="59" t="str">
        <f t="shared" ref="N17:N20" si="48">TEXT(M17,"aaa")</f>
        <v>土</v>
      </c>
      <c r="O17" s="60">
        <f t="shared" ref="O17:O20" si="49">M17+3</f>
        <v>46147</v>
      </c>
      <c r="P17" s="60" t="str">
        <f t="shared" ref="P17:P20" si="50">TEXT(O17,"aaa")</f>
        <v>火</v>
      </c>
      <c r="Q17" s="61">
        <f t="shared" ref="Q17:Q20" si="51">O17+8</f>
        <v>46155</v>
      </c>
    </row>
    <row r="18" spans="1:17" s="117" customFormat="1" ht="60" customHeight="1">
      <c r="A18" s="62" t="s">
        <v>77</v>
      </c>
      <c r="B18" s="112" t="s">
        <v>80</v>
      </c>
      <c r="C18" s="57">
        <f t="shared" si="38"/>
        <v>46121</v>
      </c>
      <c r="D18" s="57" t="str">
        <f t="shared" si="39"/>
        <v>木</v>
      </c>
      <c r="E18" s="59">
        <f t="shared" si="40"/>
        <v>46122</v>
      </c>
      <c r="F18" s="58" t="str">
        <f t="shared" si="41"/>
        <v>金</v>
      </c>
      <c r="G18" s="57">
        <f t="shared" si="42"/>
        <v>46129</v>
      </c>
      <c r="H18" s="58" t="str">
        <f t="shared" si="43"/>
        <v>金</v>
      </c>
      <c r="I18" s="57">
        <v>46129</v>
      </c>
      <c r="J18" s="58" t="str">
        <f t="shared" si="44"/>
        <v>金</v>
      </c>
      <c r="K18" s="57">
        <f t="shared" si="45"/>
        <v>46141</v>
      </c>
      <c r="L18" s="58" t="str">
        <f t="shared" si="46"/>
        <v>水</v>
      </c>
      <c r="M18" s="59">
        <f t="shared" si="47"/>
        <v>46151</v>
      </c>
      <c r="N18" s="59" t="str">
        <f t="shared" si="48"/>
        <v>土</v>
      </c>
      <c r="O18" s="60">
        <f t="shared" si="49"/>
        <v>46154</v>
      </c>
      <c r="P18" s="60" t="str">
        <f t="shared" si="50"/>
        <v>火</v>
      </c>
      <c r="Q18" s="61">
        <f t="shared" si="51"/>
        <v>46162</v>
      </c>
    </row>
    <row r="19" spans="1:17" s="117" customFormat="1" ht="60" customHeight="1">
      <c r="A19" s="62" t="s">
        <v>78</v>
      </c>
      <c r="B19" s="112" t="s">
        <v>81</v>
      </c>
      <c r="C19" s="57">
        <f t="shared" si="38"/>
        <v>46128</v>
      </c>
      <c r="D19" s="57" t="str">
        <f t="shared" si="39"/>
        <v>木</v>
      </c>
      <c r="E19" s="59">
        <f t="shared" si="40"/>
        <v>46129</v>
      </c>
      <c r="F19" s="58" t="str">
        <f t="shared" si="41"/>
        <v>金</v>
      </c>
      <c r="G19" s="57">
        <f t="shared" si="42"/>
        <v>46136</v>
      </c>
      <c r="H19" s="58" t="str">
        <f t="shared" si="43"/>
        <v>金</v>
      </c>
      <c r="I19" s="57">
        <v>46136</v>
      </c>
      <c r="J19" s="58" t="str">
        <f t="shared" si="44"/>
        <v>金</v>
      </c>
      <c r="K19" s="57">
        <f t="shared" si="45"/>
        <v>46148</v>
      </c>
      <c r="L19" s="58" t="str">
        <f t="shared" si="46"/>
        <v>水</v>
      </c>
      <c r="M19" s="59">
        <f t="shared" si="47"/>
        <v>46158</v>
      </c>
      <c r="N19" s="59" t="str">
        <f t="shared" si="48"/>
        <v>土</v>
      </c>
      <c r="O19" s="60">
        <f t="shared" si="49"/>
        <v>46161</v>
      </c>
      <c r="P19" s="60" t="str">
        <f t="shared" si="50"/>
        <v>火</v>
      </c>
      <c r="Q19" s="61">
        <f t="shared" si="51"/>
        <v>46169</v>
      </c>
    </row>
    <row r="20" spans="1:17" s="117" customFormat="1" ht="63.75" customHeight="1">
      <c r="A20" s="85" t="s">
        <v>83</v>
      </c>
      <c r="B20" s="113" t="s">
        <v>82</v>
      </c>
      <c r="C20" s="197">
        <f t="shared" si="38"/>
        <v>46134</v>
      </c>
      <c r="D20" s="197" t="str">
        <f t="shared" si="39"/>
        <v>水</v>
      </c>
      <c r="E20" s="198">
        <f>I20-8</f>
        <v>46135</v>
      </c>
      <c r="F20" s="199" t="str">
        <f t="shared" si="41"/>
        <v>木</v>
      </c>
      <c r="G20" s="70">
        <f t="shared" si="42"/>
        <v>46143</v>
      </c>
      <c r="H20" s="71" t="str">
        <f t="shared" si="43"/>
        <v>金</v>
      </c>
      <c r="I20" s="70">
        <v>46143</v>
      </c>
      <c r="J20" s="71" t="str">
        <f t="shared" si="44"/>
        <v>金</v>
      </c>
      <c r="K20" s="70">
        <f t="shared" si="45"/>
        <v>46155</v>
      </c>
      <c r="L20" s="71" t="str">
        <f t="shared" si="46"/>
        <v>水</v>
      </c>
      <c r="M20" s="72">
        <f t="shared" si="47"/>
        <v>46165</v>
      </c>
      <c r="N20" s="72" t="str">
        <f t="shared" si="48"/>
        <v>土</v>
      </c>
      <c r="O20" s="73">
        <f t="shared" si="49"/>
        <v>46168</v>
      </c>
      <c r="P20" s="73" t="str">
        <f t="shared" si="50"/>
        <v>火</v>
      </c>
      <c r="Q20" s="74">
        <f t="shared" si="51"/>
        <v>46176</v>
      </c>
    </row>
    <row r="21" spans="1:17" ht="63.75" customHeight="1">
      <c r="A21" s="114"/>
      <c r="B21" s="115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66" t="s">
        <v>4</v>
      </c>
      <c r="C36" s="167"/>
      <c r="D36" s="167"/>
      <c r="E36" s="167"/>
      <c r="F36" s="168"/>
      <c r="G36" s="166" t="s">
        <v>16</v>
      </c>
      <c r="H36" s="167"/>
      <c r="I36" s="167"/>
      <c r="J36" s="167"/>
      <c r="K36" s="167"/>
      <c r="L36" s="167"/>
      <c r="M36" s="167"/>
      <c r="N36" s="167"/>
      <c r="O36" s="167"/>
      <c r="P36" s="167"/>
      <c r="Q36" s="168"/>
    </row>
    <row r="37" spans="1:17" ht="54.75" customHeight="1" thickTop="1">
      <c r="A37" s="155" t="s">
        <v>58</v>
      </c>
      <c r="B37" s="157" t="s">
        <v>52</v>
      </c>
      <c r="C37" s="158"/>
      <c r="D37" s="158"/>
      <c r="E37" s="158"/>
      <c r="F37" s="159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56"/>
      <c r="B38" s="160"/>
      <c r="C38" s="161"/>
      <c r="D38" s="161"/>
      <c r="E38" s="161"/>
      <c r="F38" s="162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8" t="s">
        <v>68</v>
      </c>
      <c r="Q38" s="129"/>
    </row>
    <row r="39" spans="1:17" ht="57" customHeight="1">
      <c r="A39" s="118" t="s">
        <v>59</v>
      </c>
      <c r="B39" s="120" t="s">
        <v>60</v>
      </c>
      <c r="C39" s="121"/>
      <c r="D39" s="121"/>
      <c r="E39" s="121"/>
      <c r="F39" s="122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26" t="s">
        <v>62</v>
      </c>
      <c r="Q39" s="127"/>
    </row>
    <row r="40" spans="1:17" ht="57" customHeight="1">
      <c r="A40" s="119"/>
      <c r="B40" s="123"/>
      <c r="C40" s="124"/>
      <c r="D40" s="124"/>
      <c r="E40" s="124"/>
      <c r="F40" s="125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8" t="s">
        <v>69</v>
      </c>
      <c r="Q40" s="129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  <mergeCell ref="I10:J12"/>
    <mergeCell ref="K10:L12"/>
    <mergeCell ref="M10:N12"/>
    <mergeCell ref="O10:P12"/>
    <mergeCell ref="Q10:Q11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30" t="s">
        <v>34</v>
      </c>
      <c r="S1" s="130"/>
      <c r="T1" s="130"/>
      <c r="U1" s="130"/>
      <c r="V1" s="130"/>
      <c r="W1" s="130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9"/>
      <c r="B3" s="169"/>
      <c r="C3" s="169"/>
      <c r="D3" s="81"/>
      <c r="E3" s="26"/>
      <c r="F3" s="2"/>
      <c r="H3" s="3"/>
      <c r="K3" s="2"/>
      <c r="L3" s="2"/>
      <c r="M3" s="2"/>
      <c r="N3" s="2"/>
      <c r="U3" s="27" t="s">
        <v>0</v>
      </c>
      <c r="V3" s="131">
        <v>44880</v>
      </c>
      <c r="W3" s="131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4" t="s">
        <v>6</v>
      </c>
      <c r="B5" s="137" t="s">
        <v>1</v>
      </c>
      <c r="C5" s="137" t="s">
        <v>7</v>
      </c>
      <c r="D5" s="137"/>
      <c r="E5" s="137"/>
      <c r="F5" s="137"/>
      <c r="G5" s="137" t="s">
        <v>8</v>
      </c>
      <c r="H5" s="137"/>
      <c r="I5" s="137" t="s">
        <v>9</v>
      </c>
      <c r="J5" s="137"/>
      <c r="K5" s="142" t="s">
        <v>2</v>
      </c>
      <c r="L5" s="142"/>
      <c r="M5" s="142"/>
      <c r="N5" s="142"/>
      <c r="O5" s="142"/>
      <c r="P5" s="142"/>
      <c r="Q5" s="143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5"/>
      <c r="B6" s="138"/>
      <c r="C6" s="144" t="s">
        <v>10</v>
      </c>
      <c r="D6" s="144"/>
      <c r="E6" s="144" t="s">
        <v>11</v>
      </c>
      <c r="F6" s="144"/>
      <c r="G6" s="144" t="s">
        <v>11</v>
      </c>
      <c r="H6" s="144"/>
      <c r="I6" s="144" t="s">
        <v>11</v>
      </c>
      <c r="J6" s="144"/>
      <c r="K6" s="153" t="s">
        <v>27</v>
      </c>
      <c r="L6" s="153"/>
      <c r="M6" s="152" t="s">
        <v>12</v>
      </c>
      <c r="N6" s="152"/>
      <c r="O6" s="153" t="s">
        <v>19</v>
      </c>
      <c r="P6" s="153"/>
      <c r="Q6" s="154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5"/>
      <c r="B7" s="138"/>
      <c r="C7" s="144"/>
      <c r="D7" s="144"/>
      <c r="E7" s="144"/>
      <c r="F7" s="144"/>
      <c r="G7" s="144"/>
      <c r="H7" s="144"/>
      <c r="I7" s="144"/>
      <c r="J7" s="144"/>
      <c r="K7" s="153"/>
      <c r="L7" s="153"/>
      <c r="M7" s="152"/>
      <c r="N7" s="152"/>
      <c r="O7" s="153"/>
      <c r="P7" s="153"/>
      <c r="Q7" s="154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5"/>
      <c r="B8" s="138"/>
      <c r="C8" s="144"/>
      <c r="D8" s="144"/>
      <c r="E8" s="144"/>
      <c r="F8" s="144"/>
      <c r="G8" s="144"/>
      <c r="H8" s="144"/>
      <c r="I8" s="144"/>
      <c r="J8" s="144"/>
      <c r="K8" s="153"/>
      <c r="L8" s="153"/>
      <c r="M8" s="152"/>
      <c r="N8" s="152"/>
      <c r="O8" s="153"/>
      <c r="P8" s="153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6"/>
      <c r="B9" s="139"/>
      <c r="C9" s="83"/>
      <c r="D9" s="83"/>
      <c r="E9" s="83"/>
      <c r="F9" s="83"/>
      <c r="G9" s="83"/>
      <c r="H9" s="83"/>
      <c r="I9" s="163" t="s">
        <v>15</v>
      </c>
      <c r="J9" s="163"/>
      <c r="K9" s="170" t="s">
        <v>28</v>
      </c>
      <c r="L9" s="171"/>
      <c r="M9" s="170" t="s">
        <v>29</v>
      </c>
      <c r="N9" s="171"/>
      <c r="O9" s="172" t="s">
        <v>30</v>
      </c>
      <c r="P9" s="173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74" t="s">
        <v>33</v>
      </c>
      <c r="B30" s="174"/>
    </row>
    <row r="31" spans="1:22" s="6" customFormat="1" ht="29.25" customHeight="1">
      <c r="A31" s="175"/>
      <c r="B31" s="175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66" t="s">
        <v>4</v>
      </c>
      <c r="C32" s="167"/>
      <c r="D32" s="167"/>
      <c r="E32" s="167"/>
      <c r="F32" s="168"/>
      <c r="G32" s="166" t="s">
        <v>16</v>
      </c>
      <c r="H32" s="167"/>
      <c r="I32" s="167"/>
      <c r="J32" s="167"/>
      <c r="K32" s="167"/>
      <c r="L32" s="167"/>
      <c r="M32" s="167"/>
      <c r="N32" s="167"/>
      <c r="O32" s="167"/>
      <c r="P32" s="167"/>
      <c r="Q32" s="168"/>
      <c r="U32" s="14"/>
      <c r="V32" s="14"/>
    </row>
    <row r="33" spans="1:22" s="6" customFormat="1" ht="39" customHeight="1" thickTop="1">
      <c r="A33" s="184" t="s">
        <v>17</v>
      </c>
      <c r="B33" s="185" t="s">
        <v>20</v>
      </c>
      <c r="C33" s="186"/>
      <c r="D33" s="186"/>
      <c r="E33" s="186"/>
      <c r="F33" s="187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56"/>
      <c r="B34" s="188"/>
      <c r="C34" s="189"/>
      <c r="D34" s="189"/>
      <c r="E34" s="189"/>
      <c r="F34" s="190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18" t="s">
        <v>40</v>
      </c>
      <c r="B35" s="191" t="s">
        <v>21</v>
      </c>
      <c r="C35" s="192"/>
      <c r="D35" s="192"/>
      <c r="E35" s="192"/>
      <c r="F35" s="193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19"/>
      <c r="B36" s="194"/>
      <c r="C36" s="195"/>
      <c r="D36" s="195"/>
      <c r="E36" s="195"/>
      <c r="F36" s="196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18" t="s">
        <v>42</v>
      </c>
      <c r="B37" s="176" t="s">
        <v>35</v>
      </c>
      <c r="C37" s="177"/>
      <c r="D37" s="177"/>
      <c r="E37" s="177"/>
      <c r="F37" s="178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82" t="s">
        <v>38</v>
      </c>
      <c r="Q37" s="183"/>
    </row>
    <row r="38" spans="1:22" ht="57" customHeight="1">
      <c r="A38" s="119"/>
      <c r="B38" s="179"/>
      <c r="C38" s="180"/>
      <c r="D38" s="180"/>
      <c r="E38" s="180"/>
      <c r="F38" s="181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2026-01-09T11:29:25Z</cp:lastPrinted>
  <dcterms:created xsi:type="dcterms:W3CDTF">2016-03-18T07:26:58Z</dcterms:created>
  <dcterms:modified xsi:type="dcterms:W3CDTF">2026-03-13T02:31:37Z</dcterms:modified>
</cp:coreProperties>
</file>