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xr:revisionPtr revIDLastSave="0" documentId="13_ncr:1_{FAA4A5BE-6026-4341-A50C-1CF0F4E1D6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クランド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オークランド!$A$1:$R$28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F13" i="1" s="1"/>
  <c r="G13" i="1"/>
  <c r="H13" i="1" s="1"/>
  <c r="J13" i="1"/>
  <c r="K13" i="1"/>
  <c r="L13" i="1" s="1"/>
  <c r="E14" i="1"/>
  <c r="C14" i="1" s="1"/>
  <c r="D14" i="1" s="1"/>
  <c r="G14" i="1"/>
  <c r="H14" i="1" s="1"/>
  <c r="J14" i="1"/>
  <c r="K14" i="1"/>
  <c r="L14" i="1" s="1"/>
  <c r="K12" i="1"/>
  <c r="L12" i="1" s="1"/>
  <c r="J12" i="1"/>
  <c r="G12" i="1"/>
  <c r="H12" i="1" s="1"/>
  <c r="E12" i="1"/>
  <c r="F12" i="1" s="1"/>
  <c r="K10" i="1"/>
  <c r="L10" i="1" s="1"/>
  <c r="J10" i="1"/>
  <c r="G10" i="1"/>
  <c r="H10" i="1" s="1"/>
  <c r="E10" i="1"/>
  <c r="C10" i="1" s="1"/>
  <c r="D10" i="1" s="1"/>
  <c r="F14" i="1" l="1"/>
  <c r="C13" i="1"/>
  <c r="D13" i="1" s="1"/>
  <c r="C12" i="1"/>
  <c r="D12" i="1" s="1"/>
  <c r="F10" i="1"/>
  <c r="K11" i="1"/>
  <c r="L11" i="1" s="1"/>
  <c r="J11" i="1"/>
  <c r="G11" i="1"/>
  <c r="H11" i="1" s="1"/>
  <c r="E11" i="1"/>
  <c r="F11" i="1" s="1"/>
  <c r="D11" i="1"/>
</calcChain>
</file>

<file path=xl/sharedStrings.xml><?xml version="1.0" encoding="utf-8"?>
<sst xmlns="http://schemas.openxmlformats.org/spreadsheetml/2006/main" count="43" uniqueCount="42">
  <si>
    <t xml:space="preserve">UPDATED :  </t>
    <phoneticPr fontId="14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</si>
  <si>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</si>
  <si>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</si>
  <si>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</si>
  <si>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</si>
  <si>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</si>
  <si>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</si>
  <si>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20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</si>
  <si>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</si>
  <si>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</si>
  <si>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</si>
  <si>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</si>
  <si>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</si>
  <si>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横浜 CFS</t>
    <rPh sb="0" eb="2">
      <t>ヨコハマ</t>
    </rPh>
    <phoneticPr fontId="4"/>
  </si>
  <si>
    <t>※CFS倉庫受付時間　9:00~16:00</t>
    <phoneticPr fontId="3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</si>
  <si>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4"/>
  </si>
  <si>
    <t>　　　　　　AUCKLAND SCHEDULE - 関東　　</t>
    <phoneticPr fontId="4"/>
  </si>
  <si>
    <t>山九
大井物流センター保税蔵置場</t>
    <rPh sb="0" eb="2">
      <t>サンキュウ</t>
    </rPh>
    <rPh sb="3" eb="5">
      <t>オオイ</t>
    </rPh>
    <rPh sb="5" eb="7">
      <t>ブツリュウ</t>
    </rPh>
    <rPh sb="11" eb="13">
      <t>ホゼイ</t>
    </rPh>
    <rPh sb="13" eb="14">
      <t>ゾウ</t>
    </rPh>
    <rPh sb="14" eb="15">
      <t>チ</t>
    </rPh>
    <rPh sb="15" eb="16">
      <t>ジョウ</t>
    </rPh>
    <phoneticPr fontId="3"/>
  </si>
  <si>
    <t>大田区東海4-7-4</t>
    <rPh sb="0" eb="3">
      <t>オオタク</t>
    </rPh>
    <rPh sb="3" eb="5">
      <t>トウカイ</t>
    </rPh>
    <phoneticPr fontId="4"/>
  </si>
  <si>
    <t>NACCS: 1FWR１</t>
    <phoneticPr fontId="4"/>
  </si>
  <si>
    <t>TEL: 03-5755-0039</t>
    <phoneticPr fontId="4"/>
  </si>
  <si>
    <t>TYO</t>
    <phoneticPr fontId="4"/>
  </si>
  <si>
    <t>TYO</t>
    <phoneticPr fontId="4"/>
  </si>
  <si>
    <t>YOK</t>
    <phoneticPr fontId="4"/>
  </si>
  <si>
    <t>AKL</t>
    <phoneticPr fontId="4"/>
  </si>
  <si>
    <t>V</t>
    <phoneticPr fontId="3"/>
  </si>
  <si>
    <t>28 DAYS</t>
    <phoneticPr fontId="4"/>
  </si>
  <si>
    <t>山九
横浜ロジスティクスセンター</t>
    <rPh sb="0" eb="2">
      <t>サンキュウ</t>
    </rPh>
    <rPh sb="3" eb="5">
      <t>ヨコハマ</t>
    </rPh>
    <phoneticPr fontId="3"/>
  </si>
  <si>
    <t>横浜市中区本牧埠頭9-88(事務所1階)</t>
    <rPh sb="0" eb="3">
      <t>ヨコハマシ</t>
    </rPh>
    <rPh sb="3" eb="5">
      <t>ナカク</t>
    </rPh>
    <rPh sb="5" eb="7">
      <t>ホンモク</t>
    </rPh>
    <rPh sb="7" eb="9">
      <t>フトウ</t>
    </rPh>
    <rPh sb="14" eb="17">
      <t>ジムショ</t>
    </rPh>
    <rPh sb="18" eb="19">
      <t>カイ</t>
    </rPh>
    <phoneticPr fontId="4"/>
  </si>
  <si>
    <t>TEL: 045-622-3390</t>
    <phoneticPr fontId="4"/>
  </si>
  <si>
    <t>NACCS: 2EWU7</t>
  </si>
  <si>
    <t>COSCO HAMBURG</t>
    <phoneticPr fontId="3"/>
  </si>
  <si>
    <t>010S</t>
    <phoneticPr fontId="3"/>
  </si>
  <si>
    <t>203S</t>
    <phoneticPr fontId="3"/>
  </si>
  <si>
    <t>295S</t>
    <phoneticPr fontId="3"/>
  </si>
  <si>
    <t>REN JIAN 10</t>
    <phoneticPr fontId="3"/>
  </si>
  <si>
    <t>★COSCO FELIXSTOWE</t>
    <phoneticPr fontId="3"/>
  </si>
  <si>
    <t>*１　危険品の取り扱いが無し</t>
    <phoneticPr fontId="3"/>
  </si>
  <si>
    <t>VOLANS</t>
  </si>
  <si>
    <t>048S</t>
  </si>
  <si>
    <t>BF GIANT</t>
  </si>
  <si>
    <t>011S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</si>
</sst>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Meiryo UI"/>
      <family val="3"/>
      <charset val="128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>
      <alignment vertical="center"/>
    </xf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1" fillId="0" borderId="0"/>
    <xf numFmtId="0" fontId="33" fillId="0" borderId="0"/>
  </cellStyleXfs>
  <cellXfs count="9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2" fillId="0" borderId="0" xfId="1" applyFont="1" applyFill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4" fillId="0" borderId="0" xfId="1" applyFont="1" applyFill="1" applyAlignment="1">
      <alignment vertical="center"/>
    </xf>
    <xf numFmtId="0" fontId="25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0" fontId="21" fillId="0" borderId="12" xfId="1" applyFont="1" applyBorder="1" applyAlignment="1">
      <alignment horizontal="center" vertical="center"/>
    </xf>
    <xf numFmtId="0" fontId="26" fillId="0" borderId="6" xfId="1" applyFont="1" applyBorder="1" applyAlignment="1">
      <alignment horizontal="left" vertical="center"/>
    </xf>
    <xf numFmtId="0" fontId="26" fillId="0" borderId="0" xfId="1" applyFont="1" applyBorder="1" applyAlignment="1"/>
    <xf numFmtId="0" fontId="26" fillId="0" borderId="0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7" fillId="0" borderId="7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6" fillId="0" borderId="1" xfId="1" applyFont="1" applyBorder="1" applyAlignment="1">
      <alignment horizontal="left" vertical="center"/>
    </xf>
    <xf numFmtId="0" fontId="26" fillId="0" borderId="11" xfId="1" applyFont="1" applyBorder="1" applyAlignment="1"/>
    <xf numFmtId="0" fontId="26" fillId="0" borderId="11" xfId="1" applyFont="1" applyBorder="1" applyAlignment="1">
      <alignment horizontal="left" vertical="center"/>
    </xf>
    <xf numFmtId="0" fontId="26" fillId="0" borderId="11" xfId="1" applyFont="1" applyBorder="1" applyAlignment="1">
      <alignment vertical="center"/>
    </xf>
    <xf numFmtId="0" fontId="27" fillId="0" borderId="2" xfId="1" applyFont="1" applyBorder="1" applyAlignment="1">
      <alignment horizontal="right" vertical="center"/>
    </xf>
    <xf numFmtId="0" fontId="26" fillId="0" borderId="8" xfId="1" applyFont="1" applyBorder="1" applyAlignment="1">
      <alignment horizontal="left" vertical="center"/>
    </xf>
    <xf numFmtId="0" fontId="26" fillId="0" borderId="10" xfId="1" applyFont="1" applyBorder="1" applyAlignment="1"/>
    <xf numFmtId="0" fontId="26" fillId="0" borderId="10" xfId="1" applyFont="1" applyBorder="1" applyAlignment="1">
      <alignment horizontal="left" vertical="center"/>
    </xf>
    <xf numFmtId="0" fontId="26" fillId="0" borderId="10" xfId="1" applyFont="1" applyBorder="1" applyAlignment="1">
      <alignment vertical="center"/>
    </xf>
    <xf numFmtId="0" fontId="27" fillId="0" borderId="9" xfId="1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vertical="center"/>
    </xf>
    <xf numFmtId="178" fontId="24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>
      <alignment horizontal="left" vertical="center"/>
    </xf>
    <xf numFmtId="0" fontId="13" fillId="3" borderId="26" xfId="1" applyNumberFormat="1" applyFont="1" applyFill="1" applyBorder="1" applyAlignment="1">
      <alignment vertical="center"/>
    </xf>
    <xf numFmtId="178" fontId="24" fillId="0" borderId="23" xfId="1" applyNumberFormat="1" applyFont="1" applyFill="1" applyBorder="1" applyAlignment="1">
      <alignment horizontal="center" vertical="center"/>
    </xf>
    <xf numFmtId="0" fontId="24" fillId="0" borderId="23" xfId="1" applyFont="1" applyFill="1" applyBorder="1" applyAlignment="1">
      <alignment horizontal="center" vertical="center"/>
    </xf>
    <xf numFmtId="0" fontId="24" fillId="0" borderId="24" xfId="1" applyFont="1" applyFill="1" applyBorder="1" applyAlignment="1">
      <alignment horizontal="center" vertical="center"/>
    </xf>
    <xf numFmtId="178" fontId="24" fillId="0" borderId="28" xfId="1" applyNumberFormat="1" applyFont="1" applyFill="1" applyBorder="1" applyAlignment="1">
      <alignment horizontal="center" vertical="center"/>
    </xf>
    <xf numFmtId="0" fontId="24" fillId="0" borderId="28" xfId="1" applyFont="1" applyFill="1" applyBorder="1" applyAlignment="1">
      <alignment horizontal="center" vertical="center"/>
    </xf>
    <xf numFmtId="0" fontId="24" fillId="0" borderId="29" xfId="1" applyFont="1" applyFill="1" applyBorder="1" applyAlignment="1">
      <alignment horizontal="center" vertical="center"/>
    </xf>
    <xf numFmtId="178" fontId="24" fillId="0" borderId="22" xfId="1" applyNumberFormat="1" applyFont="1" applyFill="1" applyBorder="1" applyAlignment="1">
      <alignment horizontal="left" vertical="center"/>
    </xf>
    <xf numFmtId="178" fontId="24" fillId="0" borderId="30" xfId="1" applyNumberFormat="1" applyFont="1" applyFill="1" applyBorder="1" applyAlignment="1">
      <alignment horizontal="left"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178" fontId="25" fillId="0" borderId="23" xfId="1" applyNumberFormat="1" applyFont="1" applyFill="1" applyBorder="1" applyAlignment="1">
      <alignment horizontal="center" vertical="center"/>
    </xf>
    <xf numFmtId="0" fontId="25" fillId="0" borderId="23" xfId="1" applyFont="1" applyFill="1" applyBorder="1" applyAlignment="1">
      <alignment horizontal="center" vertical="center"/>
    </xf>
    <xf numFmtId="0" fontId="32" fillId="0" borderId="0" xfId="1" applyFont="1" applyAlignment="1">
      <alignment vertical="center"/>
    </xf>
    <xf numFmtId="178" fontId="32" fillId="0" borderId="0" xfId="1" applyNumberFormat="1" applyFont="1" applyFill="1" applyBorder="1" applyAlignment="1">
      <alignment horizontal="left" vertical="center"/>
    </xf>
    <xf numFmtId="0" fontId="6" fillId="2" borderId="0" xfId="1" applyFont="1" applyFill="1" applyAlignment="1">
      <alignment horizontal="center" vertical="center" wrapText="1"/>
    </xf>
    <xf numFmtId="0" fontId="19" fillId="3" borderId="4" xfId="1" applyNumberFormat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  <xf numFmtId="0" fontId="19" fillId="3" borderId="4" xfId="1" applyFont="1" applyFill="1" applyBorder="1" applyAlignment="1">
      <alignment horizontal="center" vertical="center"/>
    </xf>
    <xf numFmtId="0" fontId="19" fillId="3" borderId="5" xfId="1" applyFont="1" applyFill="1" applyBorder="1" applyAlignment="1">
      <alignment horizontal="center" vertical="center"/>
    </xf>
    <xf numFmtId="0" fontId="21" fillId="3" borderId="23" xfId="1" applyNumberFormat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 wrapText="1"/>
    </xf>
    <xf numFmtId="0" fontId="22" fillId="3" borderId="23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/>
    </xf>
    <xf numFmtId="0" fontId="13" fillId="3" borderId="26" xfId="1" applyNumberFormat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3" fillId="3" borderId="26" xfId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0" fontId="19" fillId="3" borderId="3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 wrapText="1"/>
    </xf>
    <xf numFmtId="0" fontId="24" fillId="0" borderId="18" xfId="1" applyFont="1" applyBorder="1" applyAlignment="1">
      <alignment horizontal="center" vertical="center" wrapText="1"/>
    </xf>
    <xf numFmtId="0" fontId="24" fillId="0" borderId="19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0" borderId="9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/>
    </xf>
    <xf numFmtId="0" fontId="29" fillId="0" borderId="0" xfId="1" applyFont="1" applyFill="1" applyBorder="1" applyAlignment="1" applyProtection="1">
      <alignment horizontal="center"/>
      <protection locked="0"/>
    </xf>
    <xf numFmtId="0" fontId="29" fillId="0" borderId="10" xfId="1" applyFont="1" applyFill="1" applyBorder="1" applyAlignment="1" applyProtection="1">
      <alignment horizontal="center"/>
      <protection locked="0"/>
    </xf>
    <xf numFmtId="0" fontId="24" fillId="0" borderId="1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178" fontId="24" fillId="0" borderId="3" xfId="1" applyNumberFormat="1" applyFont="1" applyFill="1" applyBorder="1" applyAlignment="1">
      <alignment horizontal="left" vertical="center"/>
    </xf>
    <xf numFmtId="178" fontId="24" fillId="0" borderId="4" xfId="1" applyNumberFormat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/>
    </xf>
    <xf numFmtId="0" fontId="24" fillId="0" borderId="5" xfId="1" applyFont="1" applyFill="1" applyBorder="1" applyAlignment="1">
      <alignment horizontal="center" vertical="center"/>
    </xf>
  </cellXfs>
  <cellStyles count="17">
    <cellStyle name="パーセント 2" xfId="10" xr:uid="{00000000-0005-0000-0000-000000000000}"/>
    <cellStyle name="パーセント 3" xfId="9" xr:uid="{00000000-0005-0000-0000-000001000000}"/>
    <cellStyle name="標準" xfId="0" builtinId="0"/>
    <cellStyle name="標準 10" xfId="15" xr:uid="{00000000-0005-0000-0000-000003000000}"/>
    <cellStyle name="標準 2" xfId="1" xr:uid="{00000000-0005-0000-0000-000004000000}"/>
    <cellStyle name="標準 2 2" xfId="12" xr:uid="{00000000-0005-0000-0000-000005000000}"/>
    <cellStyle name="標準 3" xfId="11" xr:uid="{00000000-0005-0000-0000-000006000000}"/>
    <cellStyle name="標準 3 2 2 2 2" xfId="13" xr:uid="{00000000-0005-0000-0000-000007000000}"/>
    <cellStyle name="標準 3 2 3 2" xfId="14" xr:uid="{00000000-0005-0000-0000-000008000000}"/>
    <cellStyle name="標準 4" xfId="16" xr:uid="{86979CAD-450C-45C6-8458-A5A917B4E01D}"/>
    <cellStyle name="標準 9 2 2 2 2 2 2" xfId="3" xr:uid="{00000000-0005-0000-0000-000009000000}"/>
    <cellStyle name="標準_Sheet1" xfId="2" xr:uid="{00000000-0005-0000-0000-00000A000000}"/>
    <cellStyle name="콤마 [0]_HMMREQ~1" xfId="4" xr:uid="{00000000-0005-0000-0000-00000B000000}"/>
    <cellStyle name="콤마_HMMREQ~1" xfId="5" xr:uid="{00000000-0005-0000-0000-00000C000000}"/>
    <cellStyle name="통화 [0]_HMMREQ~1" xfId="6" xr:uid="{00000000-0005-0000-0000-00000D000000}"/>
    <cellStyle name="통화_HMMREQ~1" xfId="7" xr:uid="{00000000-0005-0000-0000-00000E000000}"/>
    <cellStyle name="표준_HMMREQ~1" xfId="8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5</xdr:col>
      <xdr:colOff>261937</xdr:colOff>
      <xdr:row>3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285672"/>
          <a:ext cx="989171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 New Zealand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1047751</xdr:colOff>
      <xdr:row>18</xdr:row>
      <xdr:rowOff>319086</xdr:rowOff>
    </xdr:from>
    <xdr:ext cx="3452814" cy="172878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47751" y="12201524"/>
          <a:ext cx="3452814" cy="17287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13</xdr:col>
      <xdr:colOff>1063626</xdr:colOff>
      <xdr:row>11</xdr:row>
      <xdr:rowOff>642935</xdr:rowOff>
    </xdr:from>
    <xdr:to>
      <xdr:col>17</xdr:col>
      <xdr:colOff>1833562</xdr:colOff>
      <xdr:row>24</xdr:row>
      <xdr:rowOff>428623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875501" y="7691435"/>
          <a:ext cx="8247061" cy="876300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15</xdr:col>
      <xdr:colOff>1952625</xdr:colOff>
      <xdr:row>2</xdr:row>
      <xdr:rowOff>809625</xdr:rowOff>
    </xdr:from>
    <xdr:to>
      <xdr:col>17</xdr:col>
      <xdr:colOff>2208788</xdr:colOff>
      <xdr:row>10</xdr:row>
      <xdr:rowOff>361539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0" y="2071688"/>
          <a:ext cx="4113788" cy="4647789"/>
        </a:xfrm>
        <a:prstGeom prst="rect">
          <a:avLst/>
        </a:prstGeom>
      </xdr:spPr>
    </xdr:pic>
    <xdr:clientData/>
  </xdr:twoCellAnchor>
  <xdr:twoCellAnchor>
    <xdr:from>
      <xdr:col>4</xdr:col>
      <xdr:colOff>714373</xdr:colOff>
      <xdr:row>18</xdr:row>
      <xdr:rowOff>261937</xdr:rowOff>
    </xdr:from>
    <xdr:to>
      <xdr:col>13</xdr:col>
      <xdr:colOff>95249</xdr:colOff>
      <xdr:row>21</xdr:row>
      <xdr:rowOff>483263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8977311" y="12144375"/>
          <a:ext cx="9929813" cy="2293013"/>
          <a:chOff x="27101429" y="4540785"/>
          <a:chExt cx="9302750" cy="4458640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7101429" y="4540785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8182114" y="5849671"/>
            <a:ext cx="6873978" cy="31497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HS42"/>
  <sheetViews>
    <sheetView showGridLines="0" tabSelected="1" showWhiteSpace="0" view="pageBreakPreview" zoomScale="40" zoomScaleNormal="40" zoomScaleSheetLayoutView="40" zoomScalePageLayoutView="40" workbookViewId="0">
      <selection activeCell="M11" sqref="M11"/>
    </sheetView>
  </sheetViews>
  <sheetFormatPr defaultRowHeight="13.5" x14ac:dyDescent="0.1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17.25" customWidth="1"/>
    <col min="13" max="15" width="23.875" customWidth="1"/>
    <col min="16" max="16" width="27" customWidth="1"/>
    <col min="17" max="17" width="23.875" customWidth="1"/>
    <col min="18" max="18" width="38" customWidth="1"/>
    <col min="19" max="19" width="14.75" customWidth="1"/>
  </cols>
  <sheetData>
    <row r="1" spans="1:19" s="4" customFormat="1" ht="69.75" customHeigh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1" t="s">
        <v>15</v>
      </c>
      <c r="N1" s="61"/>
      <c r="O1" s="61"/>
      <c r="P1" s="61"/>
      <c r="Q1" s="61"/>
      <c r="R1" s="3"/>
    </row>
    <row r="2" spans="1:19" s="5" customFormat="1" ht="30" customHeight="1" x14ac:dyDescent="0.25"/>
    <row r="3" spans="1:19" s="4" customFormat="1" ht="66.75" customHeight="1" x14ac:dyDescent="0.25">
      <c r="A3" s="6"/>
      <c r="B3" s="7"/>
      <c r="C3" s="7"/>
      <c r="D3" s="7"/>
      <c r="E3" s="7"/>
      <c r="F3" s="7"/>
      <c r="G3" s="8"/>
      <c r="M3" s="7"/>
      <c r="N3" s="9"/>
      <c r="O3" s="10" t="s">
        <v>0</v>
      </c>
      <c r="P3" s="41">
        <v>46094</v>
      </c>
      <c r="Q3" s="42" t="s">
        <v>25</v>
      </c>
      <c r="R3" s="7"/>
      <c r="S3" s="7"/>
    </row>
    <row r="4" spans="1:19" s="13" customFormat="1" ht="91.5" customHeight="1" x14ac:dyDescent="0.35">
      <c r="A4" s="11" t="s">
        <v>1</v>
      </c>
      <c r="B4" s="12"/>
      <c r="C4" s="12"/>
      <c r="D4" s="12"/>
      <c r="E4" s="12"/>
      <c r="F4" s="12"/>
      <c r="N4" s="14"/>
      <c r="O4" s="14"/>
      <c r="P4" s="14"/>
      <c r="Q4" s="14"/>
      <c r="R4" s="15"/>
      <c r="S4" s="14"/>
    </row>
    <row r="5" spans="1:19" s="16" customFormat="1" ht="37.5" customHeight="1" x14ac:dyDescent="0.15">
      <c r="A5" s="75" t="s">
        <v>2</v>
      </c>
      <c r="B5" s="62" t="s">
        <v>3</v>
      </c>
      <c r="C5" s="62" t="s">
        <v>4</v>
      </c>
      <c r="D5" s="62"/>
      <c r="E5" s="62"/>
      <c r="F5" s="62"/>
      <c r="G5" s="62" t="s">
        <v>5</v>
      </c>
      <c r="H5" s="62"/>
      <c r="I5" s="62" t="s">
        <v>6</v>
      </c>
      <c r="J5" s="62"/>
      <c r="K5" s="65" t="s">
        <v>7</v>
      </c>
      <c r="L5" s="66"/>
      <c r="M5" s="39"/>
    </row>
    <row r="6" spans="1:19" s="16" customFormat="1" ht="37.5" customHeight="1" x14ac:dyDescent="0.15">
      <c r="A6" s="76"/>
      <c r="B6" s="63"/>
      <c r="C6" s="67" t="s">
        <v>23</v>
      </c>
      <c r="D6" s="67"/>
      <c r="E6" s="68" t="s">
        <v>22</v>
      </c>
      <c r="F6" s="68"/>
      <c r="G6" s="69" t="s">
        <v>22</v>
      </c>
      <c r="H6" s="69"/>
      <c r="I6" s="67" t="s">
        <v>21</v>
      </c>
      <c r="J6" s="67"/>
      <c r="K6" s="69" t="s">
        <v>24</v>
      </c>
      <c r="L6" s="70"/>
      <c r="M6" s="39"/>
    </row>
    <row r="7" spans="1:19" s="16" customFormat="1" ht="37.5" customHeight="1" x14ac:dyDescent="0.15">
      <c r="A7" s="76"/>
      <c r="B7" s="63"/>
      <c r="C7" s="67"/>
      <c r="D7" s="67"/>
      <c r="E7" s="68"/>
      <c r="F7" s="68"/>
      <c r="G7" s="69"/>
      <c r="H7" s="69"/>
      <c r="I7" s="67"/>
      <c r="J7" s="67"/>
      <c r="K7" s="69"/>
      <c r="L7" s="70"/>
      <c r="M7" s="39"/>
    </row>
    <row r="8" spans="1:19" s="16" customFormat="1" ht="37.5" customHeight="1" x14ac:dyDescent="0.15">
      <c r="A8" s="76"/>
      <c r="B8" s="63"/>
      <c r="C8" s="67"/>
      <c r="D8" s="67"/>
      <c r="E8" s="68"/>
      <c r="F8" s="68"/>
      <c r="G8" s="69"/>
      <c r="H8" s="69"/>
      <c r="I8" s="67"/>
      <c r="J8" s="67"/>
      <c r="K8" s="69"/>
      <c r="L8" s="70"/>
      <c r="M8" s="17"/>
    </row>
    <row r="9" spans="1:19" s="16" customFormat="1" ht="37.5" customHeight="1" x14ac:dyDescent="0.15">
      <c r="A9" s="77"/>
      <c r="B9" s="64"/>
      <c r="C9" s="71"/>
      <c r="D9" s="71"/>
      <c r="E9" s="46"/>
      <c r="F9" s="46"/>
      <c r="G9" s="46"/>
      <c r="H9" s="46"/>
      <c r="I9" s="72" t="s">
        <v>8</v>
      </c>
      <c r="J9" s="72"/>
      <c r="K9" s="73" t="s">
        <v>26</v>
      </c>
      <c r="L9" s="74"/>
      <c r="M9" s="39"/>
    </row>
    <row r="10" spans="1:19" s="18" customFormat="1" ht="54.75" customHeight="1" x14ac:dyDescent="0.15">
      <c r="A10" s="95" t="s">
        <v>35</v>
      </c>
      <c r="B10" s="96" t="s">
        <v>32</v>
      </c>
      <c r="C10" s="96">
        <f>E10-3</f>
        <v>46094</v>
      </c>
      <c r="D10" s="97" t="str">
        <f t="shared" ref="D10" si="0">TEXT(C10,"aaa")</f>
        <v>金</v>
      </c>
      <c r="E10" s="96">
        <f>I10-4</f>
        <v>46097</v>
      </c>
      <c r="F10" s="97" t="str">
        <f t="shared" ref="F10" si="1">TEXT(E10,"aaa")</f>
        <v>月</v>
      </c>
      <c r="G10" s="96">
        <f t="shared" ref="G10" si="2">I10-1</f>
        <v>46100</v>
      </c>
      <c r="H10" s="97" t="str">
        <f t="shared" ref="H10" si="3">TEXT(G10,"aaa")</f>
        <v>木</v>
      </c>
      <c r="I10" s="96">
        <v>46101</v>
      </c>
      <c r="J10" s="97" t="str">
        <f t="shared" ref="J10" si="4">TEXT(I10,"aaa")</f>
        <v>金</v>
      </c>
      <c r="K10" s="96">
        <f t="shared" ref="K10" si="5">I10+28</f>
        <v>46129</v>
      </c>
      <c r="L10" s="98" t="str">
        <f t="shared" ref="L10" si="6">TEXT(K10,"aaa")</f>
        <v>金</v>
      </c>
      <c r="M10" s="40"/>
    </row>
    <row r="11" spans="1:19" s="18" customFormat="1" ht="54.75" customHeight="1" x14ac:dyDescent="0.15">
      <c r="A11" s="53" t="s">
        <v>36</v>
      </c>
      <c r="B11" s="47" t="s">
        <v>33</v>
      </c>
      <c r="C11" s="57">
        <v>46100</v>
      </c>
      <c r="D11" s="58" t="str">
        <f t="shared" ref="D11:D12" si="7">TEXT(C11,"aaa")</f>
        <v>木</v>
      </c>
      <c r="E11" s="47">
        <f>I11-4</f>
        <v>46104</v>
      </c>
      <c r="F11" s="48" t="str">
        <f t="shared" ref="F11:F12" si="8">TEXT(E11,"aaa")</f>
        <v>月</v>
      </c>
      <c r="G11" s="47">
        <f t="shared" ref="G11:G12" si="9">I11-1</f>
        <v>46107</v>
      </c>
      <c r="H11" s="48" t="str">
        <f t="shared" ref="H11:H12" si="10">TEXT(G11,"aaa")</f>
        <v>木</v>
      </c>
      <c r="I11" s="47">
        <v>46108</v>
      </c>
      <c r="J11" s="48" t="str">
        <f t="shared" ref="J11:J12" si="11">TEXT(I11,"aaa")</f>
        <v>金</v>
      </c>
      <c r="K11" s="47">
        <f t="shared" ref="K11:K12" si="12">I11+28</f>
        <v>46136</v>
      </c>
      <c r="L11" s="49" t="str">
        <f t="shared" ref="L11:L12" si="13">TEXT(K11,"aaa")</f>
        <v>金</v>
      </c>
      <c r="M11" s="40"/>
    </row>
    <row r="12" spans="1:19" s="18" customFormat="1" ht="54.75" customHeight="1" x14ac:dyDescent="0.15">
      <c r="A12" s="53" t="s">
        <v>31</v>
      </c>
      <c r="B12" s="47" t="s">
        <v>34</v>
      </c>
      <c r="C12" s="47">
        <f>E12-3</f>
        <v>46108</v>
      </c>
      <c r="D12" s="48" t="str">
        <f t="shared" si="7"/>
        <v>金</v>
      </c>
      <c r="E12" s="47">
        <f>I12-4</f>
        <v>46111</v>
      </c>
      <c r="F12" s="48" t="str">
        <f t="shared" si="8"/>
        <v>月</v>
      </c>
      <c r="G12" s="47">
        <f t="shared" si="9"/>
        <v>46114</v>
      </c>
      <c r="H12" s="48" t="str">
        <f t="shared" si="10"/>
        <v>木</v>
      </c>
      <c r="I12" s="47">
        <v>46115</v>
      </c>
      <c r="J12" s="48" t="str">
        <f t="shared" si="11"/>
        <v>金</v>
      </c>
      <c r="K12" s="47">
        <f t="shared" si="12"/>
        <v>46143</v>
      </c>
      <c r="L12" s="49" t="str">
        <f t="shared" si="13"/>
        <v>金</v>
      </c>
      <c r="M12" s="40"/>
    </row>
    <row r="13" spans="1:19" s="18" customFormat="1" ht="54.75" customHeight="1" x14ac:dyDescent="0.15">
      <c r="A13" s="53" t="s">
        <v>38</v>
      </c>
      <c r="B13" s="47" t="s">
        <v>39</v>
      </c>
      <c r="C13" s="47">
        <f t="shared" ref="C13:C15" si="14">E13-3</f>
        <v>46115</v>
      </c>
      <c r="D13" s="48" t="str">
        <f t="shared" ref="D13:D16" si="15">TEXT(C13,"aaa")</f>
        <v>金</v>
      </c>
      <c r="E13" s="47">
        <f t="shared" ref="E13:E15" si="16">I13-4</f>
        <v>46118</v>
      </c>
      <c r="F13" s="48" t="str">
        <f t="shared" ref="F13:F16" si="17">TEXT(E13,"aaa")</f>
        <v>月</v>
      </c>
      <c r="G13" s="47">
        <f t="shared" ref="G13:G16" si="18">I13-1</f>
        <v>46121</v>
      </c>
      <c r="H13" s="48" t="str">
        <f t="shared" ref="H13:H16" si="19">TEXT(G13,"aaa")</f>
        <v>木</v>
      </c>
      <c r="I13" s="47">
        <v>46122</v>
      </c>
      <c r="J13" s="48" t="str">
        <f t="shared" ref="J13:J16" si="20">TEXT(I13,"aaa")</f>
        <v>金</v>
      </c>
      <c r="K13" s="47">
        <f t="shared" ref="K13:K16" si="21">I13+28</f>
        <v>46150</v>
      </c>
      <c r="L13" s="49" t="str">
        <f t="shared" ref="L13:L16" si="22">TEXT(K13,"aaa")</f>
        <v>金</v>
      </c>
      <c r="M13" s="40"/>
    </row>
    <row r="14" spans="1:19" s="18" customFormat="1" ht="54.75" customHeight="1" x14ac:dyDescent="0.15">
      <c r="A14" s="54" t="s">
        <v>40</v>
      </c>
      <c r="B14" s="50" t="s">
        <v>41</v>
      </c>
      <c r="C14" s="50">
        <f t="shared" si="14"/>
        <v>46122</v>
      </c>
      <c r="D14" s="51" t="str">
        <f t="shared" si="15"/>
        <v>金</v>
      </c>
      <c r="E14" s="50">
        <f t="shared" si="16"/>
        <v>46125</v>
      </c>
      <c r="F14" s="51" t="str">
        <f t="shared" si="17"/>
        <v>月</v>
      </c>
      <c r="G14" s="50">
        <f t="shared" si="18"/>
        <v>46128</v>
      </c>
      <c r="H14" s="51" t="str">
        <f t="shared" si="19"/>
        <v>木</v>
      </c>
      <c r="I14" s="50">
        <v>46129</v>
      </c>
      <c r="J14" s="51" t="str">
        <f t="shared" si="20"/>
        <v>金</v>
      </c>
      <c r="K14" s="50">
        <f t="shared" si="21"/>
        <v>46157</v>
      </c>
      <c r="L14" s="52" t="str">
        <f t="shared" si="22"/>
        <v>金</v>
      </c>
      <c r="M14" s="40"/>
    </row>
    <row r="15" spans="1:19" s="18" customFormat="1" ht="54.75" customHeight="1" x14ac:dyDescent="0.15">
      <c r="A15" s="45"/>
      <c r="B15" s="43"/>
      <c r="C15" s="43"/>
      <c r="D15" s="44"/>
      <c r="E15" s="43"/>
      <c r="F15" s="44"/>
      <c r="G15" s="43"/>
      <c r="H15" s="44"/>
      <c r="I15" s="43"/>
      <c r="J15" s="44"/>
      <c r="K15" s="43"/>
      <c r="L15" s="44"/>
      <c r="M15" s="40"/>
    </row>
    <row r="16" spans="1:19" s="18" customFormat="1" ht="54.75" customHeight="1" x14ac:dyDescent="0.15">
      <c r="A16" s="59"/>
      <c r="B16" s="43"/>
      <c r="C16" s="43"/>
      <c r="D16" s="44"/>
      <c r="E16" s="43"/>
      <c r="F16" s="44"/>
      <c r="G16" s="43"/>
      <c r="H16" s="44"/>
      <c r="I16" s="43"/>
      <c r="J16" s="44"/>
      <c r="K16" s="43"/>
      <c r="L16" s="44"/>
      <c r="M16" s="40"/>
    </row>
    <row r="17" spans="1:20" s="18" customFormat="1" ht="54.75" customHeight="1" x14ac:dyDescent="0.15">
      <c r="A17" s="60" t="s">
        <v>37</v>
      </c>
      <c r="B17" s="43"/>
      <c r="C17" s="55"/>
      <c r="D17" s="56"/>
      <c r="E17" s="55"/>
      <c r="F17" s="56"/>
      <c r="G17" s="43"/>
      <c r="H17" s="44"/>
      <c r="I17" s="43"/>
      <c r="J17" s="44"/>
      <c r="K17" s="43"/>
      <c r="L17" s="44"/>
      <c r="M17" s="40"/>
    </row>
    <row r="18" spans="1:20" s="18" customFormat="1" ht="54.75" customHeight="1" x14ac:dyDescent="0.15">
      <c r="A18" s="45"/>
      <c r="B18" s="43"/>
      <c r="C18" s="43"/>
      <c r="D18" s="44"/>
      <c r="E18" s="43"/>
      <c r="F18" s="44"/>
      <c r="G18" s="43"/>
      <c r="H18" s="44"/>
      <c r="I18" s="43"/>
      <c r="J18" s="44"/>
      <c r="K18" s="43"/>
      <c r="L18" s="44"/>
      <c r="M18" s="40"/>
    </row>
    <row r="19" spans="1:20" s="18" customFormat="1" ht="54.75" customHeight="1" x14ac:dyDescent="0.15">
      <c r="A19" s="45"/>
      <c r="B19" s="43"/>
      <c r="C19" s="43"/>
      <c r="D19" s="44"/>
      <c r="E19" s="43"/>
      <c r="F19" s="44"/>
      <c r="G19" s="43"/>
      <c r="H19" s="44"/>
      <c r="I19" s="43"/>
      <c r="J19" s="44"/>
      <c r="K19" s="43"/>
      <c r="L19" s="44"/>
      <c r="M19" s="40"/>
    </row>
    <row r="20" spans="1:20" s="18" customFormat="1" ht="54.75" customHeight="1" x14ac:dyDescent="0.15">
      <c r="M20" s="40"/>
    </row>
    <row r="21" spans="1:20" s="18" customFormat="1" ht="54.75" customHeight="1" x14ac:dyDescent="0.15">
      <c r="A21" s="45"/>
      <c r="B21" s="43"/>
      <c r="C21" s="43"/>
      <c r="D21" s="44"/>
      <c r="E21" s="43"/>
      <c r="F21" s="44"/>
      <c r="G21" s="43"/>
      <c r="H21" s="44"/>
      <c r="I21" s="43"/>
      <c r="J21" s="44"/>
      <c r="K21" s="43"/>
      <c r="L21" s="44"/>
      <c r="M21" s="40"/>
    </row>
    <row r="22" spans="1:20" s="18" customFormat="1" ht="54.75" customHeight="1" x14ac:dyDescent="0.15">
      <c r="A22" s="89" t="s">
        <v>14</v>
      </c>
      <c r="B22" s="89"/>
      <c r="M22" s="40"/>
    </row>
    <row r="23" spans="1:20" s="18" customFormat="1" ht="54.75" customHeight="1" x14ac:dyDescent="0.15">
      <c r="A23" s="90"/>
      <c r="B23" s="90"/>
      <c r="C23" s="43"/>
      <c r="D23" s="44"/>
      <c r="E23" s="43"/>
      <c r="F23" s="44"/>
      <c r="G23" s="43"/>
      <c r="H23" s="44"/>
      <c r="I23" s="43"/>
      <c r="J23" s="44"/>
      <c r="K23" s="43"/>
      <c r="L23" s="44"/>
      <c r="M23" s="40"/>
    </row>
    <row r="24" spans="1:20" s="18" customFormat="1" ht="54.75" customHeight="1" thickBot="1" x14ac:dyDescent="0.2">
      <c r="A24" s="21" t="s">
        <v>9</v>
      </c>
      <c r="B24" s="78" t="s">
        <v>10</v>
      </c>
      <c r="C24" s="79"/>
      <c r="D24" s="79"/>
      <c r="E24" s="80"/>
      <c r="F24" s="78" t="s">
        <v>11</v>
      </c>
      <c r="G24" s="79"/>
      <c r="H24" s="79"/>
      <c r="I24" s="79"/>
      <c r="J24" s="79"/>
      <c r="K24" s="79"/>
      <c r="L24" s="80"/>
      <c r="M24" s="40"/>
    </row>
    <row r="25" spans="1:20" s="18" customFormat="1" ht="54.75" customHeight="1" thickTop="1" x14ac:dyDescent="0.45">
      <c r="A25" s="94" t="s">
        <v>12</v>
      </c>
      <c r="B25" s="81" t="s">
        <v>17</v>
      </c>
      <c r="C25" s="82"/>
      <c r="D25" s="82"/>
      <c r="E25" s="83"/>
      <c r="F25" s="22" t="s">
        <v>18</v>
      </c>
      <c r="G25" s="23"/>
      <c r="H25" s="24"/>
      <c r="I25" s="25"/>
      <c r="J25" s="25"/>
      <c r="K25" s="25"/>
      <c r="L25" s="26" t="s">
        <v>19</v>
      </c>
      <c r="M25" s="40"/>
    </row>
    <row r="26" spans="1:20" s="18" customFormat="1" ht="54.75" customHeight="1" x14ac:dyDescent="0.45">
      <c r="A26" s="88"/>
      <c r="B26" s="84"/>
      <c r="C26" s="85"/>
      <c r="D26" s="85"/>
      <c r="E26" s="86"/>
      <c r="F26" s="22" t="s">
        <v>20</v>
      </c>
      <c r="G26" s="23"/>
      <c r="H26" s="24"/>
      <c r="I26" s="25"/>
      <c r="J26" s="25"/>
      <c r="K26" s="25"/>
      <c r="L26" s="26"/>
      <c r="M26" s="19"/>
    </row>
    <row r="27" spans="1:20" s="16" customFormat="1" ht="52.5" customHeight="1" x14ac:dyDescent="0.45">
      <c r="A27" s="87" t="s">
        <v>13</v>
      </c>
      <c r="B27" s="91" t="s">
        <v>27</v>
      </c>
      <c r="C27" s="92"/>
      <c r="D27" s="92"/>
      <c r="E27" s="93"/>
      <c r="F27" s="29" t="s">
        <v>28</v>
      </c>
      <c r="G27" s="30"/>
      <c r="H27" s="31"/>
      <c r="I27" s="32"/>
      <c r="J27" s="32"/>
      <c r="K27" s="32"/>
      <c r="L27" s="33"/>
      <c r="M27" s="17"/>
      <c r="N27" s="20"/>
      <c r="O27" s="20"/>
    </row>
    <row r="28" spans="1:20" s="16" customFormat="1" ht="52.5" customHeight="1" x14ac:dyDescent="0.45">
      <c r="A28" s="88"/>
      <c r="B28" s="84"/>
      <c r="C28" s="85"/>
      <c r="D28" s="85"/>
      <c r="E28" s="86"/>
      <c r="F28" s="34" t="s">
        <v>29</v>
      </c>
      <c r="G28" s="35"/>
      <c r="H28" s="36"/>
      <c r="I28" s="37"/>
      <c r="J28" s="37"/>
      <c r="K28" s="37"/>
      <c r="L28" s="38" t="s">
        <v>30</v>
      </c>
      <c r="M28" s="17"/>
      <c r="N28" s="20"/>
      <c r="O28" s="20"/>
    </row>
    <row r="29" spans="1:20" s="16" customFormat="1" ht="30" customHeight="1" x14ac:dyDescent="0.15">
      <c r="M29" s="17"/>
      <c r="N29" s="20"/>
      <c r="O29" s="20"/>
    </row>
    <row r="30" spans="1:20" s="16" customFormat="1" ht="52.5" customHeight="1" x14ac:dyDescent="0.15">
      <c r="M30" s="17"/>
      <c r="N30" s="20"/>
      <c r="O30" s="20"/>
    </row>
    <row r="31" spans="1:20" s="16" customFormat="1" ht="52.5" customHeight="1" x14ac:dyDescent="0.15">
      <c r="M31" s="17"/>
      <c r="N31" s="20"/>
      <c r="O31" s="20"/>
    </row>
    <row r="32" spans="1:20" s="16" customFormat="1" ht="52.5" customHeight="1" x14ac:dyDescent="0.15">
      <c r="N32" s="17"/>
      <c r="O32" s="17"/>
      <c r="P32" s="17"/>
      <c r="Q32" s="17"/>
      <c r="R32" s="17"/>
      <c r="S32" s="20"/>
      <c r="T32" s="20"/>
    </row>
    <row r="33" spans="1:227" s="27" customFormat="1" ht="52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s="4" customFormat="1" ht="41.25" customHeight="1" x14ac:dyDescent="0.25">
      <c r="R34" s="28"/>
      <c r="S34" s="28"/>
    </row>
    <row r="35" spans="1:227" s="4" customFormat="1" ht="41.25" customHeight="1" x14ac:dyDescent="0.25">
      <c r="R35" s="28"/>
      <c r="S35" s="28"/>
    </row>
    <row r="36" spans="1:227" s="4" customFormat="1" ht="5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R36" s="28"/>
      <c r="S36" s="28"/>
    </row>
    <row r="37" spans="1:227" ht="51" customHeight="1" x14ac:dyDescent="0.15"/>
    <row r="38" spans="1:227" ht="51" customHeight="1" x14ac:dyDescent="0.15"/>
    <row r="39" spans="1:227" ht="51" customHeight="1" x14ac:dyDescent="0.15"/>
    <row r="40" spans="1:227" ht="48.75" customHeight="1" x14ac:dyDescent="0.15"/>
    <row r="41" spans="1:227" ht="48.75" customHeight="1" x14ac:dyDescent="0.15"/>
    <row r="42" spans="1:227" ht="48.75" customHeight="1" x14ac:dyDescent="0.15"/>
  </sheetData>
  <mergeCells count="22">
    <mergeCell ref="A5:A9"/>
    <mergeCell ref="B24:E24"/>
    <mergeCell ref="F24:L24"/>
    <mergeCell ref="B25:E26"/>
    <mergeCell ref="A27:A28"/>
    <mergeCell ref="A22:B23"/>
    <mergeCell ref="B27:E28"/>
    <mergeCell ref="A25:A26"/>
    <mergeCell ref="M1:Q1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C9:D9"/>
    <mergeCell ref="I9:J9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オークランド</vt:lpstr>
      <vt:lpstr>オークランド!Print_Area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2026-03-13T07:18:20Z</cp:lastPrinted>
  <dcterms:created xsi:type="dcterms:W3CDTF">2016-09-14T11:06:20Z</dcterms:created>
  <dcterms:modified xsi:type="dcterms:W3CDTF">2026-03-13T07:27:11Z</dcterms:modified>
</cp:coreProperties>
</file>