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中華圏\"/>
    </mc:Choice>
  </mc:AlternateContent>
  <bookViews>
    <workbookView xWindow="-120" yWindow="-120" windowWidth="29040" windowHeight="15720"/>
  </bookViews>
  <sheets>
    <sheet name="基隆" sheetId="2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基隆!$A$1:$R$29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6" i="2" l="1"/>
  <c r="F16" i="2" s="1"/>
  <c r="D16" i="2"/>
  <c r="C16" i="2"/>
  <c r="K14" i="2"/>
  <c r="L14" i="2" s="1"/>
  <c r="J14" i="2"/>
  <c r="G14" i="2"/>
  <c r="H14" i="2" s="1"/>
  <c r="E14" i="2"/>
  <c r="F14" i="2" s="1"/>
  <c r="K13" i="2"/>
  <c r="L13" i="2" s="1"/>
  <c r="J13" i="2"/>
  <c r="G13" i="2"/>
  <c r="H13" i="2" s="1"/>
  <c r="F13" i="2"/>
  <c r="C13" i="2"/>
  <c r="D13" i="2" s="1"/>
  <c r="K12" i="2"/>
  <c r="L12" i="2" s="1"/>
  <c r="J12" i="2"/>
  <c r="G12" i="2"/>
  <c r="H12" i="2" s="1"/>
  <c r="F12" i="2"/>
  <c r="C12" i="2"/>
  <c r="D12" i="2" s="1"/>
  <c r="L11" i="2"/>
  <c r="K11" i="2"/>
  <c r="J11" i="2"/>
  <c r="H11" i="2"/>
  <c r="G11" i="2"/>
  <c r="E11" i="2"/>
  <c r="F11" i="2" s="1"/>
  <c r="C11" i="2"/>
  <c r="D11" i="2" s="1"/>
  <c r="K10" i="2"/>
  <c r="L10" i="2" s="1"/>
  <c r="J10" i="2"/>
  <c r="H10" i="2"/>
  <c r="G10" i="2"/>
  <c r="E10" i="2"/>
  <c r="C10" i="2" s="1"/>
  <c r="D10" i="2" s="1"/>
  <c r="C14" i="2" l="1"/>
  <c r="D14" i="2" s="1"/>
  <c r="F10" i="2"/>
  <c r="K16" i="2"/>
  <c r="L16" i="2" s="1"/>
  <c r="J16" i="2"/>
  <c r="G16" i="2"/>
  <c r="H16" i="2" s="1"/>
  <c r="K15" i="2"/>
  <c r="L15" i="2" s="1"/>
  <c r="J15" i="2"/>
  <c r="G15" i="2"/>
  <c r="H15" i="2" s="1"/>
  <c r="E15" i="2"/>
  <c r="C15" i="2" s="1"/>
  <c r="D15" i="2" s="1"/>
  <c r="F15" i="2" l="1"/>
</calcChain>
</file>

<file path=xl/sharedStrings.xml><?xml version="1.0" encoding="utf-8"?>
<sst xmlns="http://schemas.openxmlformats.org/spreadsheetml/2006/main" count="46" uniqueCount="41">
  <si>
    <t>　　　　　　　　　　KEELUNG SCHEDULE - 関西　　</t>
    <phoneticPr fontId="2"/>
  </si>
  <si>
    <t>連絡先：大阪海運
TEL：06-7730-1075/FAX：06-7730-1088</t>
    <rPh sb="0" eb="3">
      <t>レンラクサキ</t>
    </rPh>
    <phoneticPr fontId="2"/>
  </si>
  <si>
    <t>From Osaka / Kobe</t>
    <phoneticPr fontId="2"/>
  </si>
  <si>
    <t>VESSEL</t>
    <phoneticPr fontId="2"/>
  </si>
  <si>
    <t>VOY</t>
  </si>
  <si>
    <t>CFS CUT</t>
  </si>
  <si>
    <t>ETA</t>
    <phoneticPr fontId="2"/>
  </si>
  <si>
    <t>OSA</t>
    <phoneticPr fontId="2"/>
  </si>
  <si>
    <t>KOB</t>
  </si>
  <si>
    <t>KLG</t>
    <phoneticPr fontId="2"/>
  </si>
  <si>
    <t>0 DAYS</t>
  </si>
  <si>
    <t>貨物搬入先</t>
    <rPh sb="0" eb="2">
      <t>カモツ</t>
    </rPh>
    <rPh sb="2" eb="4">
      <t>ハンニュウ</t>
    </rPh>
    <rPh sb="4" eb="5">
      <t>サキ</t>
    </rPh>
    <phoneticPr fontId="22"/>
  </si>
  <si>
    <t>会社名</t>
  </si>
  <si>
    <t>大阪 CFS</t>
    <rPh sb="0" eb="2">
      <t>オオサカ</t>
    </rPh>
    <phoneticPr fontId="2"/>
  </si>
  <si>
    <t>神戸 CFS</t>
    <rPh sb="0" eb="2">
      <t>コウベ</t>
    </rPh>
    <phoneticPr fontId="2"/>
  </si>
  <si>
    <t>日付：</t>
    <rPh sb="0" eb="2">
      <t>ヒヅケ</t>
    </rPh>
    <phoneticPr fontId="2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</si>
  <si>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2"/>
  </si>
  <si>
    <t>E</t>
    <phoneticPr fontId="41"/>
  </si>
  <si>
    <t>ETA</t>
    <phoneticPr fontId="41"/>
  </si>
  <si>
    <t>ETD</t>
    <phoneticPr fontId="41"/>
  </si>
  <si>
    <t xml:space="preserve"> 住所 / 保税名称</t>
  </si>
  <si>
    <t>㈱辰巳商会ポートアイランド物流センター</t>
    <phoneticPr fontId="12"/>
  </si>
  <si>
    <t>神戸市中央区港島７丁目１３番</t>
    <phoneticPr fontId="2"/>
  </si>
  <si>
    <t>TEL: 078-302-0282     FAX: 078-302-1406</t>
    <phoneticPr fontId="2"/>
  </si>
  <si>
    <t>NACCS：3FRA2</t>
    <phoneticPr fontId="2"/>
  </si>
  <si>
    <t>大阪市住之江区南港東7-1-24</t>
    <rPh sb="0" eb="3">
      <t>オオサカシ</t>
    </rPh>
    <rPh sb="3" eb="7">
      <t>スミノエク</t>
    </rPh>
    <rPh sb="7" eb="10">
      <t>ナンコウヒガシ</t>
    </rPh>
    <phoneticPr fontId="2"/>
  </si>
  <si>
    <t>TEL: 06-6612-3153　　FAX: 06-6612-6256</t>
    <phoneticPr fontId="2"/>
  </si>
  <si>
    <t>NACCS：4IW62</t>
    <phoneticPr fontId="2"/>
  </si>
  <si>
    <t>㈱辰巳商会 南港 コンテナフレートステーション</t>
    <phoneticPr fontId="12"/>
  </si>
  <si>
    <t>3-4 DAYS</t>
    <phoneticPr fontId="2"/>
  </si>
  <si>
    <t>TS KOBE</t>
    <phoneticPr fontId="41"/>
  </si>
  <si>
    <t>TS HAKATA</t>
    <phoneticPr fontId="41"/>
  </si>
  <si>
    <t>26003S</t>
    <phoneticPr fontId="41"/>
  </si>
  <si>
    <t>220S</t>
    <phoneticPr fontId="41"/>
  </si>
  <si>
    <t>YM IMMENSE</t>
    <phoneticPr fontId="41"/>
  </si>
  <si>
    <t>HORAI BRIDGE</t>
    <phoneticPr fontId="41"/>
  </si>
  <si>
    <t>★TS HAKATA</t>
    <phoneticPr fontId="41"/>
  </si>
  <si>
    <t>26004S</t>
    <phoneticPr fontId="41"/>
  </si>
  <si>
    <t>402S</t>
    <phoneticPr fontId="41"/>
  </si>
  <si>
    <t>26005S</t>
    <phoneticPr fontId="41"/>
  </si>
  <si>
    <t>★TS KOBE</t>
    <phoneticPr fontId="4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</si>
</sst>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¥&quot;#,##0;[Red]&quot;¥&quot;\-#,##0"/>
    <numFmt numFmtId="8" formatCode="&quot;¥&quot;#,##0.00;[Red]&quot;¥&quot;\-#,##0.00"/>
    <numFmt numFmtId="176" formatCode="m/d;@"/>
    <numFmt numFmtId="177" formatCode="\$#,##0\ ;\(\$#,##0\)"/>
    <numFmt numFmtId="178" formatCode="&quot;VND&quot;#,##0_);[Red]\(&quot;VND&quot;#,##0\)"/>
    <numFmt numFmtId="179" formatCode="&quot;¥&quot;#,##0;[Red]&quot;¥&quot;&quot;¥&quot;\-#,##0"/>
    <numFmt numFmtId="180" formatCode="&quot;¥&quot;#,##0.00;[Red]&quot;¥&quot;&quot;¥&quot;&quot;¥&quot;&quot;¥&quot;&quot;¥&quot;&quot;¥&quot;\-#,##0.00"/>
  </numFmts>
  <fonts count="4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2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i/>
      <sz val="12"/>
      <name val="Meiryo UI"/>
      <family val="3"/>
      <charset val="128"/>
    </font>
    <font>
      <b/>
      <sz val="26"/>
      <name val="Meiryo UI"/>
      <family val="3"/>
      <charset val="128"/>
    </font>
    <font>
      <b/>
      <sz val="1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24"/>
      <name val="Meiryo UI"/>
      <family val="3"/>
      <charset val="128"/>
    </font>
    <font>
      <sz val="6"/>
      <name val="ＭＳ Ｐゴシック"/>
      <family val="3"/>
      <charset val="128"/>
    </font>
    <font>
      <b/>
      <sz val="24"/>
      <name val="Meiryo UI"/>
      <family val="3"/>
      <charset val="128"/>
    </font>
    <font>
      <sz val="22"/>
      <color theme="1"/>
      <name val="Meiryo UI"/>
      <family val="3"/>
      <charset val="128"/>
    </font>
    <font>
      <sz val="22"/>
      <name val="Meiryo UI"/>
      <family val="3"/>
      <charset val="128"/>
    </font>
    <font>
      <sz val="14"/>
      <name val="Meiryo UI"/>
      <family val="3"/>
      <charset val="128"/>
    </font>
    <font>
      <sz val="12"/>
      <color rgb="FFFF0000"/>
      <name val="Meiryo UI"/>
      <family val="3"/>
      <charset val="128"/>
    </font>
    <font>
      <sz val="11"/>
      <name val="ＭＳ ゴシック"/>
      <family val="3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name val="VNtimes new roman"/>
      <family val="1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i/>
      <sz val="22"/>
      <name val="Meiryo UI"/>
      <family val="3"/>
      <charset val="128"/>
    </font>
    <font>
      <sz val="6"/>
      <name val="ＭＳ ゴシック"/>
      <family val="3"/>
      <charset val="128"/>
    </font>
    <font>
      <sz val="18"/>
      <color theme="1"/>
      <name val="Meiryo UI"/>
      <family val="3"/>
      <charset val="128"/>
    </font>
    <font>
      <b/>
      <sz val="48"/>
      <color theme="0"/>
      <name val="Meiryo UI"/>
      <family val="3"/>
      <charset val="128"/>
    </font>
    <font>
      <b/>
      <sz val="24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>
      <alignment vertical="center"/>
    </xf>
    <xf numFmtId="0" fontId="1" fillId="0" borderId="0"/>
    <xf numFmtId="0" fontId="1" fillId="0" borderId="0"/>
    <xf numFmtId="0" fontId="28" fillId="0" borderId="0">
      <alignment vertical="center"/>
    </xf>
    <xf numFmtId="3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178" fontId="34" fillId="0" borderId="0"/>
    <xf numFmtId="0" fontId="29" fillId="0" borderId="5" applyNumberFormat="0" applyFont="0" applyFill="0" applyAlignment="0" applyProtection="0"/>
    <xf numFmtId="16" fontId="35" fillId="0" borderId="0"/>
    <xf numFmtId="40" fontId="36" fillId="0" borderId="0" applyFont="0" applyFill="0" applyBorder="0" applyAlignment="0" applyProtection="0"/>
    <xf numFmtId="38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10" fontId="29" fillId="0" borderId="0" applyFont="0" applyFill="0" applyBorder="0" applyAlignment="0" applyProtection="0"/>
    <xf numFmtId="0" fontId="37" fillId="0" borderId="0"/>
    <xf numFmtId="179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8" fontId="38" fillId="0" borderId="0" applyFont="0" applyFill="0" applyBorder="0" applyAlignment="0" applyProtection="0"/>
    <xf numFmtId="6" fontId="38" fillId="0" borderId="0" applyFont="0" applyFill="0" applyBorder="0" applyAlignment="0" applyProtection="0"/>
    <xf numFmtId="0" fontId="39" fillId="0" borderId="0"/>
  </cellStyleXfs>
  <cellXfs count="118">
    <xf numFmtId="0" fontId="0" fillId="0" borderId="0" xfId="0">
      <alignment vertical="center"/>
    </xf>
    <xf numFmtId="0" fontId="3" fillId="2" borderId="0" xfId="1" applyFont="1" applyFill="1" applyAlignment="1">
      <alignment vertical="center" wrapText="1"/>
    </xf>
    <xf numFmtId="0" fontId="5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Alignment="1"/>
    <xf numFmtId="0" fontId="7" fillId="0" borderId="0" xfId="1" applyFont="1"/>
    <xf numFmtId="0" fontId="9" fillId="0" borderId="0" xfId="1" applyFont="1" applyFill="1" applyAlignment="1">
      <alignment horizontal="left" vertical="center"/>
    </xf>
    <xf numFmtId="0" fontId="10" fillId="0" borderId="0" xfId="1" applyFont="1" applyFill="1" applyAlignment="1">
      <alignment horizontal="center" vertical="center"/>
    </xf>
    <xf numFmtId="0" fontId="8" fillId="0" borderId="0" xfId="1" applyFont="1" applyAlignment="1"/>
    <xf numFmtId="0" fontId="13" fillId="0" borderId="0" xfId="1" applyFont="1" applyFill="1" applyAlignment="1">
      <alignment horizontal="center" vertical="center"/>
    </xf>
    <xf numFmtId="0" fontId="15" fillId="0" borderId="0" xfId="1" applyNumberFormat="1" applyFont="1" applyFill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18" fillId="0" borderId="0" xfId="1" applyFont="1" applyFill="1" applyBorder="1" applyAlignment="1">
      <alignment horizontal="center" vertical="center"/>
    </xf>
    <xf numFmtId="0" fontId="7" fillId="0" borderId="0" xfId="1" applyNumberFormat="1" applyFont="1" applyFill="1" applyBorder="1" applyAlignment="1">
      <alignment horizontal="center" vertical="center"/>
    </xf>
    <xf numFmtId="49" fontId="20" fillId="0" borderId="0" xfId="1" applyNumberFormat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>
      <alignment vertical="center"/>
    </xf>
    <xf numFmtId="49" fontId="24" fillId="0" borderId="5" xfId="1" applyNumberFormat="1" applyFont="1" applyFill="1" applyBorder="1" applyAlignment="1" applyProtection="1">
      <alignment vertical="center"/>
      <protection locked="0"/>
    </xf>
    <xf numFmtId="0" fontId="25" fillId="0" borderId="0" xfId="1" applyFont="1" applyFill="1" applyBorder="1" applyAlignment="1">
      <alignment vertical="center"/>
    </xf>
    <xf numFmtId="0" fontId="25" fillId="0" borderId="5" xfId="1" applyFont="1" applyFill="1" applyBorder="1" applyAlignment="1">
      <alignment vertical="center"/>
    </xf>
    <xf numFmtId="176" fontId="24" fillId="0" borderId="5" xfId="1" quotePrefix="1" applyNumberFormat="1" applyFont="1" applyFill="1" applyBorder="1" applyAlignment="1" applyProtection="1">
      <alignment horizontal="center" vertical="center" wrapText="1"/>
      <protection locked="0"/>
    </xf>
    <xf numFmtId="0" fontId="25" fillId="0" borderId="5" xfId="2" applyFont="1" applyBorder="1" applyAlignment="1">
      <alignment horizontal="center" vertical="center"/>
    </xf>
    <xf numFmtId="0" fontId="25" fillId="0" borderId="6" xfId="1" applyFont="1" applyFill="1" applyBorder="1" applyAlignment="1">
      <alignment horizontal="right" vertical="center"/>
    </xf>
    <xf numFmtId="49" fontId="24" fillId="0" borderId="0" xfId="1" applyNumberFormat="1" applyFont="1" applyFill="1" applyBorder="1" applyAlignment="1" applyProtection="1">
      <alignment vertical="center"/>
      <protection locked="0"/>
    </xf>
    <xf numFmtId="176" fontId="24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5" fillId="0" borderId="0" xfId="2" applyFont="1" applyBorder="1" applyAlignment="1">
      <alignment horizontal="center" vertical="center"/>
    </xf>
    <xf numFmtId="0" fontId="25" fillId="0" borderId="4" xfId="1" applyFont="1" applyFill="1" applyBorder="1" applyAlignment="1">
      <alignment vertical="center"/>
    </xf>
    <xf numFmtId="0" fontId="26" fillId="0" borderId="0" xfId="1" applyFont="1" applyFill="1" applyBorder="1" applyAlignment="1">
      <alignment horizontal="right" vertical="center"/>
    </xf>
    <xf numFmtId="0" fontId="25" fillId="0" borderId="10" xfId="1" applyFont="1" applyFill="1" applyBorder="1" applyAlignment="1">
      <alignment vertical="center"/>
    </xf>
    <xf numFmtId="176" fontId="24" fillId="0" borderId="10" xfId="1" quotePrefix="1" applyNumberFormat="1" applyFont="1" applyFill="1" applyBorder="1" applyAlignment="1" applyProtection="1">
      <alignment horizontal="center" vertical="center" wrapText="1"/>
      <protection locked="0"/>
    </xf>
    <xf numFmtId="0" fontId="25" fillId="0" borderId="10" xfId="2" applyFont="1" applyBorder="1" applyAlignment="1">
      <alignment horizontal="center" vertical="center"/>
    </xf>
    <xf numFmtId="0" fontId="26" fillId="0" borderId="0" xfId="1" applyFont="1" applyFill="1" applyBorder="1" applyAlignment="1">
      <alignment vertical="center"/>
    </xf>
    <xf numFmtId="49" fontId="24" fillId="0" borderId="1" xfId="1" applyNumberFormat="1" applyFont="1" applyFill="1" applyBorder="1" applyAlignment="1" applyProtection="1">
      <alignment vertical="center"/>
      <protection locked="0"/>
    </xf>
    <xf numFmtId="0" fontId="25" fillId="0" borderId="1" xfId="1" applyFont="1" applyFill="1" applyBorder="1" applyAlignment="1">
      <alignment vertical="center"/>
    </xf>
    <xf numFmtId="176" fontId="24" fillId="0" borderId="1" xfId="1" quotePrefix="1" applyNumberFormat="1" applyFont="1" applyFill="1" applyBorder="1" applyAlignment="1" applyProtection="1">
      <alignment horizontal="center" vertical="center" wrapText="1"/>
      <protection locked="0"/>
    </xf>
    <xf numFmtId="0" fontId="25" fillId="0" borderId="1" xfId="2" applyFont="1" applyBorder="1" applyAlignment="1">
      <alignment horizontal="center" vertical="center"/>
    </xf>
    <xf numFmtId="0" fontId="25" fillId="0" borderId="8" xfId="1" applyFont="1" applyFill="1" applyBorder="1" applyAlignment="1">
      <alignment vertical="center"/>
    </xf>
    <xf numFmtId="0" fontId="7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27" fillId="0" borderId="0" xfId="1" applyFont="1" applyBorder="1" applyAlignment="1">
      <alignment vertical="center"/>
    </xf>
    <xf numFmtId="0" fontId="10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vertical="center"/>
    </xf>
    <xf numFmtId="14" fontId="40" fillId="0" borderId="0" xfId="1" applyNumberFormat="1" applyFont="1" applyFill="1" applyAlignment="1">
      <alignment horizontal="center" vertical="center"/>
    </xf>
    <xf numFmtId="0" fontId="13" fillId="0" borderId="0" xfId="1" applyFont="1" applyFill="1" applyAlignment="1">
      <alignment vertical="center"/>
    </xf>
    <xf numFmtId="14" fontId="8" fillId="0" borderId="0" xfId="1" applyNumberFormat="1" applyFont="1" applyFill="1" applyAlignment="1">
      <alignment horizontal="center" vertical="center"/>
    </xf>
    <xf numFmtId="0" fontId="42" fillId="0" borderId="0" xfId="1" applyFont="1" applyFill="1" applyAlignment="1">
      <alignment horizontal="left" vertical="center"/>
    </xf>
    <xf numFmtId="49" fontId="19" fillId="0" borderId="15" xfId="1" applyNumberFormat="1" applyFont="1" applyFill="1" applyBorder="1" applyAlignment="1" applyProtection="1">
      <alignment horizontal="center" vertical="center" shrinkToFit="1"/>
      <protection locked="0"/>
    </xf>
    <xf numFmtId="176" fontId="19" fillId="4" borderId="15" xfId="1" applyNumberFormat="1" applyFont="1" applyFill="1" applyBorder="1" applyAlignment="1" applyProtection="1">
      <alignment horizontal="center" vertical="center"/>
      <protection locked="0"/>
    </xf>
    <xf numFmtId="0" fontId="21" fillId="0" borderId="15" xfId="1" applyFont="1" applyFill="1" applyBorder="1" applyAlignment="1">
      <alignment horizontal="center" vertical="center"/>
    </xf>
    <xf numFmtId="176" fontId="21" fillId="0" borderId="15" xfId="1" applyNumberFormat="1" applyFont="1" applyFill="1" applyBorder="1" applyAlignment="1">
      <alignment horizontal="center" vertical="center"/>
    </xf>
    <xf numFmtId="176" fontId="19" fillId="4" borderId="17" xfId="1" applyNumberFormat="1" applyFont="1" applyFill="1" applyBorder="1" applyAlignment="1" applyProtection="1">
      <alignment horizontal="center" vertical="center"/>
      <protection locked="0"/>
    </xf>
    <xf numFmtId="49" fontId="19" fillId="0" borderId="19" xfId="1" applyNumberFormat="1" applyFont="1" applyFill="1" applyBorder="1" applyAlignment="1" applyProtection="1">
      <alignment horizontal="center" vertical="center" shrinkToFit="1"/>
      <protection locked="0"/>
    </xf>
    <xf numFmtId="176" fontId="19" fillId="4" borderId="19" xfId="1" applyNumberFormat="1" applyFont="1" applyFill="1" applyBorder="1" applyAlignment="1" applyProtection="1">
      <alignment horizontal="center" vertical="center"/>
      <protection locked="0"/>
    </xf>
    <xf numFmtId="0" fontId="21" fillId="0" borderId="19" xfId="1" applyFont="1" applyFill="1" applyBorder="1" applyAlignment="1">
      <alignment horizontal="center" vertical="center"/>
    </xf>
    <xf numFmtId="176" fontId="21" fillId="0" borderId="19" xfId="1" applyNumberFormat="1" applyFont="1" applyFill="1" applyBorder="1" applyAlignment="1">
      <alignment horizontal="center" vertical="center"/>
    </xf>
    <xf numFmtId="176" fontId="19" fillId="4" borderId="20" xfId="1" applyNumberFormat="1" applyFont="1" applyFill="1" applyBorder="1" applyAlignment="1" applyProtection="1">
      <alignment horizontal="center" vertical="center"/>
      <protection locked="0"/>
    </xf>
    <xf numFmtId="0" fontId="16" fillId="3" borderId="21" xfId="1" applyNumberFormat="1" applyFont="1" applyFill="1" applyBorder="1" applyAlignment="1">
      <alignment vertical="center"/>
    </xf>
    <xf numFmtId="49" fontId="19" fillId="0" borderId="39" xfId="1" applyNumberFormat="1" applyFont="1" applyFill="1" applyBorder="1" applyAlignment="1" applyProtection="1">
      <alignment horizontal="center" vertical="center" shrinkToFit="1"/>
      <protection locked="0"/>
    </xf>
    <xf numFmtId="176" fontId="19" fillId="4" borderId="39" xfId="1" applyNumberFormat="1" applyFont="1" applyFill="1" applyBorder="1" applyAlignment="1" applyProtection="1">
      <alignment horizontal="center" vertical="center"/>
      <protection locked="0"/>
    </xf>
    <xf numFmtId="0" fontId="21" fillId="0" borderId="39" xfId="1" applyFont="1" applyFill="1" applyBorder="1" applyAlignment="1">
      <alignment horizontal="center" vertical="center"/>
    </xf>
    <xf numFmtId="176" fontId="21" fillId="0" borderId="39" xfId="1" applyNumberFormat="1" applyFont="1" applyFill="1" applyBorder="1" applyAlignment="1">
      <alignment horizontal="center" vertical="center"/>
    </xf>
    <xf numFmtId="176" fontId="19" fillId="4" borderId="40" xfId="1" applyNumberFormat="1" applyFont="1" applyFill="1" applyBorder="1" applyAlignment="1" applyProtection="1">
      <alignment horizontal="center" vertical="center"/>
      <protection locked="0"/>
    </xf>
    <xf numFmtId="49" fontId="19" fillId="0" borderId="38" xfId="1" applyNumberFormat="1" applyFont="1" applyFill="1" applyBorder="1" applyAlignment="1" applyProtection="1">
      <alignment horizontal="left" vertical="center" shrinkToFit="1"/>
      <protection locked="0"/>
    </xf>
    <xf numFmtId="49" fontId="19" fillId="0" borderId="16" xfId="1" applyNumberFormat="1" applyFont="1" applyFill="1" applyBorder="1" applyAlignment="1" applyProtection="1">
      <alignment horizontal="left" vertical="center" shrinkToFit="1"/>
      <protection locked="0"/>
    </xf>
    <xf numFmtId="0" fontId="16" fillId="0" borderId="11" xfId="1" applyFont="1" applyBorder="1" applyAlignment="1">
      <alignment horizontal="center" vertical="center"/>
    </xf>
    <xf numFmtId="0" fontId="15" fillId="0" borderId="0" xfId="1" applyFont="1" applyAlignment="1">
      <alignment vertical="center"/>
    </xf>
    <xf numFmtId="49" fontId="24" fillId="0" borderId="10" xfId="1" applyNumberFormat="1" applyFont="1" applyFill="1" applyBorder="1" applyAlignment="1" applyProtection="1">
      <alignment vertical="center"/>
      <protection locked="0"/>
    </xf>
    <xf numFmtId="0" fontId="7" fillId="0" borderId="10" xfId="1" applyFont="1" applyBorder="1" applyAlignment="1"/>
    <xf numFmtId="49" fontId="24" fillId="0" borderId="7" xfId="1" applyNumberFormat="1" applyFont="1" applyFill="1" applyBorder="1" applyAlignment="1" applyProtection="1">
      <alignment horizontal="left" vertical="center"/>
      <protection locked="0"/>
    </xf>
    <xf numFmtId="0" fontId="43" fillId="2" borderId="0" xfId="1" applyFont="1" applyFill="1" applyAlignment="1">
      <alignment vertical="center"/>
    </xf>
    <xf numFmtId="49" fontId="19" fillId="0" borderId="0" xfId="1" applyNumberFormat="1" applyFont="1" applyFill="1" applyBorder="1" applyAlignment="1" applyProtection="1">
      <alignment horizontal="left" vertical="center" shrinkToFit="1"/>
      <protection locked="0"/>
    </xf>
    <xf numFmtId="49" fontId="19" fillId="0" borderId="0" xfId="1" applyNumberFormat="1" applyFont="1" applyFill="1" applyBorder="1" applyAlignment="1" applyProtection="1">
      <alignment horizontal="center" vertical="center" shrinkToFit="1"/>
      <protection locked="0"/>
    </xf>
    <xf numFmtId="176" fontId="19" fillId="4" borderId="0" xfId="1" applyNumberFormat="1" applyFont="1" applyFill="1" applyBorder="1" applyAlignment="1" applyProtection="1">
      <alignment horizontal="center" vertical="center"/>
      <protection locked="0"/>
    </xf>
    <xf numFmtId="176" fontId="21" fillId="0" borderId="0" xfId="1" applyNumberFormat="1" applyFont="1" applyFill="1" applyBorder="1" applyAlignment="1">
      <alignment horizontal="center" vertical="center"/>
    </xf>
    <xf numFmtId="0" fontId="21" fillId="0" borderId="0" xfId="1" applyFont="1" applyFill="1" applyBorder="1" applyAlignment="1">
      <alignment horizontal="center" vertical="center"/>
    </xf>
    <xf numFmtId="49" fontId="19" fillId="0" borderId="18" xfId="1" applyNumberFormat="1" applyFont="1" applyFill="1" applyBorder="1" applyAlignment="1" applyProtection="1">
      <alignment horizontal="left" vertical="center" shrinkToFit="1"/>
      <protection locked="0"/>
    </xf>
    <xf numFmtId="0" fontId="14" fillId="3" borderId="33" xfId="1" applyNumberFormat="1" applyFont="1" applyFill="1" applyBorder="1" applyAlignment="1">
      <alignment horizontal="center" vertical="center" wrapText="1"/>
    </xf>
    <xf numFmtId="0" fontId="14" fillId="3" borderId="34" xfId="1" applyNumberFormat="1" applyFont="1" applyFill="1" applyBorder="1" applyAlignment="1">
      <alignment horizontal="center" vertical="center" wrapText="1"/>
    </xf>
    <xf numFmtId="0" fontId="14" fillId="3" borderId="31" xfId="1" applyNumberFormat="1" applyFont="1" applyFill="1" applyBorder="1" applyAlignment="1">
      <alignment horizontal="center" vertical="center"/>
    </xf>
    <xf numFmtId="0" fontId="14" fillId="3" borderId="32" xfId="1" applyNumberFormat="1" applyFont="1" applyFill="1" applyBorder="1" applyAlignment="1">
      <alignment horizontal="center" vertical="center"/>
    </xf>
    <xf numFmtId="0" fontId="14" fillId="3" borderId="28" xfId="1" applyNumberFormat="1" applyFont="1" applyFill="1" applyBorder="1" applyAlignment="1">
      <alignment horizontal="center" vertical="center"/>
    </xf>
    <xf numFmtId="0" fontId="14" fillId="3" borderId="29" xfId="1" applyNumberFormat="1" applyFont="1" applyFill="1" applyBorder="1" applyAlignment="1">
      <alignment horizontal="center" vertical="center"/>
    </xf>
    <xf numFmtId="0" fontId="14" fillId="3" borderId="30" xfId="1" applyNumberFormat="1" applyFont="1" applyFill="1" applyBorder="1" applyAlignment="1">
      <alignment horizontal="center" vertical="center"/>
    </xf>
    <xf numFmtId="0" fontId="16" fillId="3" borderId="22" xfId="1" applyNumberFormat="1" applyFont="1" applyFill="1" applyBorder="1" applyAlignment="1">
      <alignment horizontal="center" vertical="center"/>
    </xf>
    <xf numFmtId="0" fontId="16" fillId="3" borderId="23" xfId="1" applyNumberFormat="1" applyFont="1" applyFill="1" applyBorder="1" applyAlignment="1">
      <alignment horizontal="center" vertical="center"/>
    </xf>
    <xf numFmtId="0" fontId="16" fillId="3" borderId="24" xfId="1" applyNumberFormat="1" applyFont="1" applyFill="1" applyBorder="1" applyAlignment="1">
      <alignment horizontal="center" vertical="center"/>
    </xf>
    <xf numFmtId="0" fontId="16" fillId="3" borderId="25" xfId="1" applyNumberFormat="1" applyFont="1" applyFill="1" applyBorder="1" applyAlignment="1">
      <alignment horizontal="center" vertical="center"/>
    </xf>
    <xf numFmtId="0" fontId="16" fillId="3" borderId="26" xfId="1" applyNumberFormat="1" applyFont="1" applyFill="1" applyBorder="1" applyAlignment="1">
      <alignment horizontal="center" vertical="center"/>
    </xf>
    <xf numFmtId="0" fontId="16" fillId="3" borderId="27" xfId="1" applyNumberFormat="1" applyFont="1" applyFill="1" applyBorder="1" applyAlignment="1">
      <alignment horizontal="center" vertical="center"/>
    </xf>
    <xf numFmtId="0" fontId="16" fillId="3" borderId="22" xfId="1" applyNumberFormat="1" applyFont="1" applyFill="1" applyBorder="1" applyAlignment="1">
      <alignment horizontal="center" vertical="center" wrapText="1"/>
    </xf>
    <xf numFmtId="0" fontId="16" fillId="3" borderId="23" xfId="1" applyNumberFormat="1" applyFont="1" applyFill="1" applyBorder="1" applyAlignment="1">
      <alignment horizontal="center" vertical="center" wrapText="1"/>
    </xf>
    <xf numFmtId="0" fontId="16" fillId="3" borderId="24" xfId="1" applyNumberFormat="1" applyFont="1" applyFill="1" applyBorder="1" applyAlignment="1">
      <alignment horizontal="center" vertical="center" wrapText="1"/>
    </xf>
    <xf numFmtId="0" fontId="16" fillId="3" borderId="25" xfId="1" applyNumberFormat="1" applyFont="1" applyFill="1" applyBorder="1" applyAlignment="1">
      <alignment horizontal="center" vertical="center" wrapText="1"/>
    </xf>
    <xf numFmtId="0" fontId="16" fillId="3" borderId="26" xfId="1" applyNumberFormat="1" applyFont="1" applyFill="1" applyBorder="1" applyAlignment="1">
      <alignment horizontal="center" vertical="center" wrapText="1"/>
    </xf>
    <xf numFmtId="0" fontId="16" fillId="3" borderId="27" xfId="1" applyNumberFormat="1" applyFont="1" applyFill="1" applyBorder="1" applyAlignment="1">
      <alignment horizontal="center" vertical="center" wrapText="1"/>
    </xf>
    <xf numFmtId="0" fontId="17" fillId="3" borderId="22" xfId="1" applyFont="1" applyFill="1" applyBorder="1" applyAlignment="1">
      <alignment horizontal="center" vertical="center"/>
    </xf>
    <xf numFmtId="0" fontId="17" fillId="3" borderId="36" xfId="1" applyFont="1" applyFill="1" applyBorder="1" applyAlignment="1">
      <alignment horizontal="center" vertical="center"/>
    </xf>
    <xf numFmtId="0" fontId="17" fillId="3" borderId="24" xfId="1" applyFont="1" applyFill="1" applyBorder="1" applyAlignment="1">
      <alignment horizontal="center" vertical="center"/>
    </xf>
    <xf numFmtId="0" fontId="17" fillId="3" borderId="4" xfId="1" applyFont="1" applyFill="1" applyBorder="1" applyAlignment="1">
      <alignment horizontal="center" vertical="center"/>
    </xf>
    <xf numFmtId="0" fontId="17" fillId="3" borderId="26" xfId="1" applyFont="1" applyFill="1" applyBorder="1" applyAlignment="1">
      <alignment horizontal="center" vertical="center"/>
    </xf>
    <xf numFmtId="0" fontId="17" fillId="3" borderId="37" xfId="1" applyFont="1" applyFill="1" applyBorder="1" applyAlignment="1">
      <alignment horizontal="center" vertical="center"/>
    </xf>
    <xf numFmtId="0" fontId="11" fillId="3" borderId="22" xfId="1" applyNumberFormat="1" applyFont="1" applyFill="1" applyBorder="1" applyAlignment="1">
      <alignment horizontal="center" vertical="center"/>
    </xf>
    <xf numFmtId="0" fontId="11" fillId="3" borderId="23" xfId="1" applyNumberFormat="1" applyFont="1" applyFill="1" applyBorder="1" applyAlignment="1">
      <alignment horizontal="center" vertical="center"/>
    </xf>
    <xf numFmtId="0" fontId="11" fillId="3" borderId="36" xfId="1" applyNumberFormat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 wrapText="1"/>
    </xf>
    <xf numFmtId="0" fontId="14" fillId="3" borderId="35" xfId="1" applyNumberFormat="1" applyFont="1" applyFill="1" applyBorder="1" applyAlignment="1">
      <alignment horizontal="center" vertical="center"/>
    </xf>
    <xf numFmtId="0" fontId="16" fillId="0" borderId="12" xfId="1" applyFont="1" applyBorder="1" applyAlignment="1">
      <alignment horizontal="center" vertical="center"/>
    </xf>
    <xf numFmtId="0" fontId="16" fillId="0" borderId="13" xfId="1" applyFont="1" applyBorder="1" applyAlignment="1">
      <alignment horizontal="center" vertical="center"/>
    </xf>
    <xf numFmtId="0" fontId="16" fillId="0" borderId="14" xfId="1" applyFont="1" applyBorder="1" applyAlignment="1">
      <alignment horizontal="center" vertical="center"/>
    </xf>
    <xf numFmtId="0" fontId="21" fillId="0" borderId="2" xfId="1" applyFont="1" applyBorder="1" applyAlignment="1">
      <alignment horizontal="center" vertical="center" wrapText="1"/>
    </xf>
    <xf numFmtId="0" fontId="21" fillId="0" borderId="10" xfId="1" applyFont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1" fillId="0" borderId="7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21" fillId="0" borderId="8" xfId="1" applyFont="1" applyBorder="1" applyAlignment="1">
      <alignment horizontal="center" vertical="center" wrapText="1"/>
    </xf>
    <xf numFmtId="0" fontId="23" fillId="0" borderId="41" xfId="1" applyFont="1" applyBorder="1" applyAlignment="1">
      <alignment horizontal="center" vertical="center" wrapText="1"/>
    </xf>
    <xf numFmtId="0" fontId="23" fillId="0" borderId="42" xfId="1" applyFont="1" applyBorder="1" applyAlignment="1">
      <alignment horizontal="center" vertical="center"/>
    </xf>
    <xf numFmtId="0" fontId="23" fillId="0" borderId="9" xfId="1" applyFont="1" applyBorder="1" applyAlignment="1">
      <alignment horizontal="center" vertical="center" wrapText="1"/>
    </xf>
    <xf numFmtId="176" fontId="44" fillId="4" borderId="15" xfId="1" applyNumberFormat="1" applyFont="1" applyFill="1" applyBorder="1" applyAlignment="1" applyProtection="1">
      <alignment horizontal="center" vertical="center"/>
      <protection locked="0"/>
    </xf>
  </cellXfs>
  <cellStyles count="26">
    <cellStyle name="Comma0" xfId="4"/>
    <cellStyle name="Currency0" xfId="5"/>
    <cellStyle name="Date" xfId="6"/>
    <cellStyle name="Fixed" xfId="7"/>
    <cellStyle name="Followed Hyperlink" xfId="8"/>
    <cellStyle name="Heading 1" xfId="9"/>
    <cellStyle name="Heading 2" xfId="10"/>
    <cellStyle name="Hyperlink" xfId="11"/>
    <cellStyle name="Normal - Style1" xfId="12"/>
    <cellStyle name="Total" xfId="13"/>
    <cellStyle name="一般_MONTHLY SCHEDULE" xfId="14"/>
    <cellStyle name="똿뗦먛귟 [0.00]_PRODUCT DETAIL Q1" xfId="15"/>
    <cellStyle name="똿뗦먛귟_PRODUCT DETAIL Q1" xfId="16"/>
    <cellStyle name="標準" xfId="0" builtinId="0"/>
    <cellStyle name="標準 2" xfId="1"/>
    <cellStyle name="標準 3" xfId="3"/>
    <cellStyle name="標準_Sheet1" xfId="2"/>
    <cellStyle name="믅됞 [0.00]_PRODUCT DETAIL Q1" xfId="17"/>
    <cellStyle name="믅됞_PRODUCT DETAIL Q1" xfId="18"/>
    <cellStyle name="백분율_HOBONG" xfId="19"/>
    <cellStyle name="뷭?_BOOKSHIP" xfId="20"/>
    <cellStyle name="콤마 [0]_1202" xfId="21"/>
    <cellStyle name="콤마_1202" xfId="22"/>
    <cellStyle name="통화 [0]_1202" xfId="23"/>
    <cellStyle name="통화_1202" xfId="24"/>
    <cellStyle name="표준_(정보부문)월별인원계획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43000" cy="877011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87701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233159</xdr:rowOff>
    </xdr:from>
    <xdr:to>
      <xdr:col>2</xdr:col>
      <xdr:colOff>1166812</xdr:colOff>
      <xdr:row>3</xdr:row>
      <xdr:rowOff>261937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1437" y="1566659"/>
          <a:ext cx="7191375" cy="790778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Keelung, Taiwan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68970" cy="1357312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68970" cy="1357312"/>
        </a:xfrm>
        <a:prstGeom prst="rect">
          <a:avLst/>
        </a:prstGeom>
      </xdr:spPr>
    </xdr:pic>
    <xdr:clientData/>
  </xdr:oneCellAnchor>
  <xdr:twoCellAnchor editAs="absolute">
    <xdr:from>
      <xdr:col>12</xdr:col>
      <xdr:colOff>808182</xdr:colOff>
      <xdr:row>5</xdr:row>
      <xdr:rowOff>121228</xdr:rowOff>
    </xdr:from>
    <xdr:to>
      <xdr:col>17</xdr:col>
      <xdr:colOff>692728</xdr:colOff>
      <xdr:row>22</xdr:row>
      <xdr:rowOff>47192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6931409" y="3896592"/>
          <a:ext cx="8041410" cy="920850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台湾向けの貨物については、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面上に内個数の記載が必要です。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パレット等中身が見える貨物は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内個数の記載をお願い致します。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7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12</xdr:col>
      <xdr:colOff>70860</xdr:colOff>
      <xdr:row>1</xdr:row>
      <xdr:rowOff>317889</xdr:rowOff>
    </xdr:from>
    <xdr:to>
      <xdr:col>12</xdr:col>
      <xdr:colOff>1593273</xdr:colOff>
      <xdr:row>4</xdr:row>
      <xdr:rowOff>448107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194087" y="1651389"/>
          <a:ext cx="1522413" cy="2087173"/>
        </a:xfrm>
        <a:prstGeom prst="rect">
          <a:avLst/>
        </a:prstGeom>
      </xdr:spPr>
    </xdr:pic>
    <xdr:clientData/>
  </xdr:twoCellAnchor>
  <xdr:oneCellAnchor>
    <xdr:from>
      <xdr:col>0</xdr:col>
      <xdr:colOff>1167967</xdr:colOff>
      <xdr:row>19</xdr:row>
      <xdr:rowOff>38243</xdr:rowOff>
    </xdr:from>
    <xdr:ext cx="3241675" cy="2016125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167967" y="11468243"/>
          <a:ext cx="3241675" cy="2016125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1</xdr:col>
      <xdr:colOff>573665</xdr:colOff>
      <xdr:row>16</xdr:row>
      <xdr:rowOff>166686</xdr:rowOff>
    </xdr:from>
    <xdr:to>
      <xdr:col>10</xdr:col>
      <xdr:colOff>937346</xdr:colOff>
      <xdr:row>22</xdr:row>
      <xdr:rowOff>242453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pSpPr/>
      </xdr:nvGrpSpPr>
      <xdr:grpSpPr>
        <a:xfrm>
          <a:off x="5002790" y="9858374"/>
          <a:ext cx="10031556" cy="3409517"/>
          <a:chOff x="28173536" y="442117"/>
          <a:chExt cx="9301722" cy="6357946"/>
        </a:xfrm>
      </xdr:grpSpPr>
      <xdr:sp macro="" textlink="">
        <xdr:nvSpPr>
          <xdr:cNvPr id="14" name="円/楕円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/>
        </xdr:nvSpPr>
        <xdr:spPr>
          <a:xfrm>
            <a:off x="28173536" y="442117"/>
            <a:ext cx="9301722" cy="6357946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/>
        </xdr:nvSpPr>
        <xdr:spPr>
          <a:xfrm>
            <a:off x="29503813" y="1359106"/>
            <a:ext cx="7106911" cy="49888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ご案件によってサービスやスケジュール、</a:t>
            </a:r>
            <a:r>
              <a:rPr kumimoji="1" lang="en-US" altLang="ja-JP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/>
            </a:r>
            <a:br>
              <a:rPr kumimoji="1" lang="en-US" altLang="ja-JP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</a:br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また搬入先が変更になる可能性があるため</a:t>
            </a:r>
            <a:r>
              <a:rPr kumimoji="1" lang="en-US" altLang="ja-JP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/>
            </a:r>
            <a:br>
              <a:rPr kumimoji="1" lang="en-US" altLang="ja-JP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</a:br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詳細は営業担当までご確認ください。</a:t>
            </a:r>
            <a:r>
              <a:rPr kumimoji="1" lang="en-US" altLang="ja-JP" sz="24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※</a:t>
            </a:r>
            <a:r>
              <a:rPr kumimoji="1" lang="ja-JP" altLang="en-US" sz="24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年末年始はスケジュールが前倒しになる可能性がございます。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IY30"/>
  <sheetViews>
    <sheetView tabSelected="1" view="pageBreakPreview" zoomScale="40" zoomScaleNormal="40" zoomScaleSheetLayoutView="40" zoomScalePageLayoutView="40" workbookViewId="0">
      <selection activeCell="M7" sqref="M7"/>
    </sheetView>
  </sheetViews>
  <sheetFormatPr defaultRowHeight="13.5"/>
  <cols>
    <col min="1" max="1" width="58" customWidth="1"/>
    <col min="2" max="2" width="21.875" customWidth="1"/>
    <col min="3" max="3" width="17.5" customWidth="1"/>
    <col min="4" max="4" width="8.875" customWidth="1"/>
    <col min="5" max="5" width="17.5" customWidth="1"/>
    <col min="6" max="6" width="8.875" customWidth="1"/>
    <col min="7" max="7" width="17.5" customWidth="1"/>
    <col min="8" max="8" width="8.875" customWidth="1"/>
    <col min="9" max="9" width="17.5" customWidth="1"/>
    <col min="10" max="10" width="8.875" customWidth="1"/>
    <col min="11" max="11" width="17.5" customWidth="1"/>
    <col min="12" max="12" width="8.875" customWidth="1"/>
    <col min="13" max="16" width="24.625" customWidth="1"/>
    <col min="17" max="17" width="8.75" customWidth="1"/>
    <col min="18" max="18" width="13.875" customWidth="1"/>
    <col min="19" max="19" width="12.375" customWidth="1"/>
    <col min="20" max="27" width="9.25" customWidth="1"/>
    <col min="28" max="28" width="8.125" customWidth="1"/>
    <col min="29" max="29" width="15.875" customWidth="1"/>
  </cols>
  <sheetData>
    <row r="1" spans="1:19" s="4" customFormat="1" ht="105" customHeight="1">
      <c r="A1" s="68" t="s">
        <v>0</v>
      </c>
      <c r="B1" s="1"/>
      <c r="C1" s="1"/>
      <c r="D1" s="1"/>
      <c r="E1" s="1"/>
      <c r="F1" s="1"/>
      <c r="G1" s="1"/>
      <c r="H1" s="1"/>
      <c r="I1" s="1"/>
      <c r="J1" s="1"/>
      <c r="K1" s="103" t="s">
        <v>1</v>
      </c>
      <c r="L1" s="103"/>
      <c r="M1" s="103"/>
      <c r="N1" s="103"/>
      <c r="O1" s="103"/>
      <c r="P1" s="103"/>
      <c r="Q1" s="2"/>
      <c r="R1" s="2"/>
      <c r="S1" s="3"/>
    </row>
    <row r="2" spans="1:19" s="5" customFormat="1" ht="30" customHeight="1"/>
    <row r="3" spans="1:19" s="5" customFormat="1" ht="51" customHeight="1">
      <c r="N3" s="41" t="s">
        <v>15</v>
      </c>
      <c r="O3" s="43">
        <v>46056</v>
      </c>
      <c r="P3" s="44" t="s">
        <v>17</v>
      </c>
    </row>
    <row r="4" spans="1:19" s="8" customFormat="1" ht="74.25" customHeight="1">
      <c r="A4" s="6" t="s">
        <v>2</v>
      </c>
      <c r="B4" s="7"/>
      <c r="C4" s="7"/>
      <c r="D4" s="7"/>
      <c r="E4" s="7"/>
      <c r="F4" s="7"/>
      <c r="M4" s="9"/>
      <c r="Q4" s="9"/>
    </row>
    <row r="5" spans="1:19" s="11" customFormat="1" ht="37.5" customHeight="1">
      <c r="A5" s="75" t="s">
        <v>3</v>
      </c>
      <c r="B5" s="77" t="s">
        <v>4</v>
      </c>
      <c r="C5" s="79" t="s">
        <v>5</v>
      </c>
      <c r="D5" s="80"/>
      <c r="E5" s="80"/>
      <c r="F5" s="81"/>
      <c r="G5" s="80" t="s">
        <v>18</v>
      </c>
      <c r="H5" s="81"/>
      <c r="I5" s="80" t="s">
        <v>19</v>
      </c>
      <c r="J5" s="81"/>
      <c r="K5" s="79" t="s">
        <v>6</v>
      </c>
      <c r="L5" s="104"/>
      <c r="M5" s="10"/>
      <c r="O5" s="42"/>
    </row>
    <row r="6" spans="1:19" s="11" customFormat="1" ht="37.5" customHeight="1">
      <c r="A6" s="76"/>
      <c r="B6" s="78"/>
      <c r="C6" s="82" t="s">
        <v>7</v>
      </c>
      <c r="D6" s="83"/>
      <c r="E6" s="88" t="s">
        <v>8</v>
      </c>
      <c r="F6" s="89"/>
      <c r="G6" s="88" t="s">
        <v>8</v>
      </c>
      <c r="H6" s="89"/>
      <c r="I6" s="88" t="s">
        <v>8</v>
      </c>
      <c r="J6" s="89"/>
      <c r="K6" s="94" t="s">
        <v>9</v>
      </c>
      <c r="L6" s="95"/>
      <c r="M6" s="12"/>
    </row>
    <row r="7" spans="1:19" s="11" customFormat="1" ht="37.5" customHeight="1">
      <c r="A7" s="76"/>
      <c r="B7" s="78"/>
      <c r="C7" s="84"/>
      <c r="D7" s="85"/>
      <c r="E7" s="90"/>
      <c r="F7" s="91"/>
      <c r="G7" s="90"/>
      <c r="H7" s="91"/>
      <c r="I7" s="90"/>
      <c r="J7" s="91"/>
      <c r="K7" s="96"/>
      <c r="L7" s="97"/>
      <c r="M7" s="12"/>
    </row>
    <row r="8" spans="1:19" s="11" customFormat="1" ht="37.5" customHeight="1">
      <c r="A8" s="76"/>
      <c r="B8" s="78"/>
      <c r="C8" s="86"/>
      <c r="D8" s="87"/>
      <c r="E8" s="92"/>
      <c r="F8" s="93"/>
      <c r="G8" s="92"/>
      <c r="H8" s="93"/>
      <c r="I8" s="92"/>
      <c r="J8" s="93"/>
      <c r="K8" s="98"/>
      <c r="L8" s="99"/>
      <c r="M8" s="12"/>
    </row>
    <row r="9" spans="1:19" s="11" customFormat="1" ht="37.5" customHeight="1">
      <c r="A9" s="76"/>
      <c r="B9" s="78"/>
      <c r="C9" s="55"/>
      <c r="D9" s="55"/>
      <c r="E9" s="55"/>
      <c r="F9" s="55"/>
      <c r="G9" s="55"/>
      <c r="H9" s="55"/>
      <c r="I9" s="100" t="s">
        <v>10</v>
      </c>
      <c r="J9" s="101"/>
      <c r="K9" s="100" t="s">
        <v>29</v>
      </c>
      <c r="L9" s="102"/>
      <c r="M9" s="13"/>
    </row>
    <row r="10" spans="1:19" s="11" customFormat="1" ht="45" customHeight="1">
      <c r="A10" s="61" t="s">
        <v>30</v>
      </c>
      <c r="B10" s="56" t="s">
        <v>32</v>
      </c>
      <c r="C10" s="57">
        <f t="shared" ref="C10:C12" si="0">E10</f>
        <v>46057</v>
      </c>
      <c r="D10" s="57" t="str">
        <f t="shared" ref="D10:D12" si="1">TEXT(C10,"aaa")</f>
        <v>水</v>
      </c>
      <c r="E10" s="57">
        <f>I10-2</f>
        <v>46057</v>
      </c>
      <c r="F10" s="57" t="str">
        <f t="shared" ref="F10:F12" si="2">TEXT(E10,"aaa")</f>
        <v>水</v>
      </c>
      <c r="G10" s="57">
        <f t="shared" ref="G10:G12" si="3">I10</f>
        <v>46059</v>
      </c>
      <c r="H10" s="57" t="str">
        <f t="shared" ref="H10:H12" si="4">TEXT(G10,"aaa")</f>
        <v>金</v>
      </c>
      <c r="I10" s="59">
        <v>46059</v>
      </c>
      <c r="J10" s="58" t="str">
        <f t="shared" ref="J10:J12" si="5">TEXT(I10,"aaa")</f>
        <v>金</v>
      </c>
      <c r="K10" s="57">
        <f>I10+4</f>
        <v>46063</v>
      </c>
      <c r="L10" s="60" t="str">
        <f t="shared" ref="L10:L12" si="6">TEXT(K10,"aaa")</f>
        <v>火</v>
      </c>
      <c r="M10" s="14"/>
    </row>
    <row r="11" spans="1:19" s="11" customFormat="1" ht="45" customHeight="1">
      <c r="A11" s="62" t="s">
        <v>35</v>
      </c>
      <c r="B11" s="45" t="s">
        <v>33</v>
      </c>
      <c r="C11" s="46">
        <f t="shared" si="0"/>
        <v>46058</v>
      </c>
      <c r="D11" s="46" t="str">
        <f t="shared" si="1"/>
        <v>木</v>
      </c>
      <c r="E11" s="46">
        <f>I11-3</f>
        <v>46058</v>
      </c>
      <c r="F11" s="46" t="str">
        <f t="shared" si="2"/>
        <v>木</v>
      </c>
      <c r="G11" s="46">
        <f t="shared" si="3"/>
        <v>46061</v>
      </c>
      <c r="H11" s="46" t="str">
        <f t="shared" si="4"/>
        <v>日</v>
      </c>
      <c r="I11" s="48">
        <v>46061</v>
      </c>
      <c r="J11" s="47" t="str">
        <f t="shared" si="5"/>
        <v>日</v>
      </c>
      <c r="K11" s="46">
        <f>I11+3</f>
        <v>46064</v>
      </c>
      <c r="L11" s="49" t="str">
        <f t="shared" si="6"/>
        <v>水</v>
      </c>
      <c r="M11" s="14"/>
    </row>
    <row r="12" spans="1:19" s="11" customFormat="1" ht="45" customHeight="1">
      <c r="A12" s="62" t="s">
        <v>36</v>
      </c>
      <c r="B12" s="45" t="s">
        <v>32</v>
      </c>
      <c r="C12" s="117">
        <f t="shared" si="0"/>
        <v>46062</v>
      </c>
      <c r="D12" s="117" t="str">
        <f t="shared" si="1"/>
        <v>月</v>
      </c>
      <c r="E12" s="117">
        <v>46062</v>
      </c>
      <c r="F12" s="117" t="str">
        <f t="shared" si="2"/>
        <v>月</v>
      </c>
      <c r="G12" s="46">
        <f t="shared" si="3"/>
        <v>46066</v>
      </c>
      <c r="H12" s="46" t="str">
        <f t="shared" si="4"/>
        <v>金</v>
      </c>
      <c r="I12" s="48">
        <v>46066</v>
      </c>
      <c r="J12" s="47" t="str">
        <f t="shared" si="5"/>
        <v>金</v>
      </c>
      <c r="K12" s="46">
        <f>I12+4</f>
        <v>46070</v>
      </c>
      <c r="L12" s="49" t="str">
        <f t="shared" si="6"/>
        <v>火</v>
      </c>
      <c r="M12" s="14"/>
    </row>
    <row r="13" spans="1:19" s="11" customFormat="1" ht="45" customHeight="1">
      <c r="A13" s="62" t="s">
        <v>40</v>
      </c>
      <c r="B13" s="45" t="s">
        <v>37</v>
      </c>
      <c r="C13" s="117">
        <f t="shared" ref="C13:C14" si="7">E13</f>
        <v>46063</v>
      </c>
      <c r="D13" s="117" t="str">
        <f t="shared" ref="D13:D14" si="8">TEXT(C13,"aaa")</f>
        <v>火</v>
      </c>
      <c r="E13" s="117">
        <v>46063</v>
      </c>
      <c r="F13" s="117" t="str">
        <f t="shared" ref="F13:F14" si="9">TEXT(E13,"aaa")</f>
        <v>火</v>
      </c>
      <c r="G13" s="46">
        <f t="shared" ref="G13:G14" si="10">I13</f>
        <v>46073</v>
      </c>
      <c r="H13" s="46" t="str">
        <f t="shared" ref="H13:H14" si="11">TEXT(G13,"aaa")</f>
        <v>金</v>
      </c>
      <c r="I13" s="48">
        <v>46073</v>
      </c>
      <c r="J13" s="47" t="str">
        <f t="shared" ref="J13:J14" si="12">TEXT(I13,"aaa")</f>
        <v>金</v>
      </c>
      <c r="K13" s="46">
        <f>I13+4</f>
        <v>46077</v>
      </c>
      <c r="L13" s="49" t="str">
        <f t="shared" ref="L13:L14" si="13">TEXT(K13,"aaa")</f>
        <v>火</v>
      </c>
      <c r="M13" s="14"/>
    </row>
    <row r="14" spans="1:19" s="11" customFormat="1" ht="45" customHeight="1">
      <c r="A14" s="62" t="s">
        <v>31</v>
      </c>
      <c r="B14" s="45" t="s">
        <v>37</v>
      </c>
      <c r="C14" s="46">
        <f t="shared" ref="C14" si="14">E14</f>
        <v>46078</v>
      </c>
      <c r="D14" s="46" t="str">
        <f t="shared" ref="D14" si="15">TEXT(C14,"aaa")</f>
        <v>水</v>
      </c>
      <c r="E14" s="46">
        <f>I14-2</f>
        <v>46078</v>
      </c>
      <c r="F14" s="46" t="str">
        <f t="shared" ref="F14" si="16">TEXT(E14,"aaa")</f>
        <v>水</v>
      </c>
      <c r="G14" s="46">
        <f t="shared" ref="G14" si="17">I14</f>
        <v>46080</v>
      </c>
      <c r="H14" s="46" t="str">
        <f t="shared" ref="H14" si="18">TEXT(G14,"aaa")</f>
        <v>金</v>
      </c>
      <c r="I14" s="48">
        <v>46080</v>
      </c>
      <c r="J14" s="47" t="str">
        <f t="shared" ref="J14" si="19">TEXT(I14,"aaa")</f>
        <v>金</v>
      </c>
      <c r="K14" s="46">
        <f>I14+4</f>
        <v>46084</v>
      </c>
      <c r="L14" s="49" t="str">
        <f t="shared" ref="L14" si="20">TEXT(K14,"aaa")</f>
        <v>火</v>
      </c>
      <c r="M14" s="14"/>
    </row>
    <row r="15" spans="1:19" s="11" customFormat="1" ht="45" customHeight="1">
      <c r="A15" s="62" t="s">
        <v>34</v>
      </c>
      <c r="B15" s="45" t="s">
        <v>38</v>
      </c>
      <c r="C15" s="46">
        <f t="shared" ref="C15:C16" si="21">E15</f>
        <v>46079</v>
      </c>
      <c r="D15" s="46" t="str">
        <f t="shared" ref="D15:D16" si="22">TEXT(C15,"aaa")</f>
        <v>木</v>
      </c>
      <c r="E15" s="46">
        <f>I15-3</f>
        <v>46079</v>
      </c>
      <c r="F15" s="46" t="str">
        <f t="shared" ref="F15:F16" si="23">TEXT(E15,"aaa")</f>
        <v>木</v>
      </c>
      <c r="G15" s="46">
        <f t="shared" ref="G15:G16" si="24">I15</f>
        <v>46082</v>
      </c>
      <c r="H15" s="46" t="str">
        <f t="shared" ref="H15:H16" si="25">TEXT(G15,"aaa")</f>
        <v>日</v>
      </c>
      <c r="I15" s="48">
        <v>46082</v>
      </c>
      <c r="J15" s="47" t="str">
        <f t="shared" ref="J15:J16" si="26">TEXT(I15,"aaa")</f>
        <v>日</v>
      </c>
      <c r="K15" s="46">
        <f>I15+3</f>
        <v>46085</v>
      </c>
      <c r="L15" s="49" t="str">
        <f t="shared" ref="L15:L16" si="27">TEXT(K15,"aaa")</f>
        <v>水</v>
      </c>
      <c r="M15" s="14"/>
    </row>
    <row r="16" spans="1:19" s="11" customFormat="1" ht="45" customHeight="1">
      <c r="A16" s="74" t="s">
        <v>30</v>
      </c>
      <c r="B16" s="50" t="s">
        <v>39</v>
      </c>
      <c r="C16" s="51">
        <f t="shared" si="21"/>
        <v>46085</v>
      </c>
      <c r="D16" s="51" t="str">
        <f t="shared" si="22"/>
        <v>水</v>
      </c>
      <c r="E16" s="51">
        <f>I16-2</f>
        <v>46085</v>
      </c>
      <c r="F16" s="51" t="str">
        <f t="shared" si="23"/>
        <v>水</v>
      </c>
      <c r="G16" s="51">
        <f t="shared" si="24"/>
        <v>46087</v>
      </c>
      <c r="H16" s="51" t="str">
        <f t="shared" si="25"/>
        <v>金</v>
      </c>
      <c r="I16" s="53">
        <v>46087</v>
      </c>
      <c r="J16" s="52" t="str">
        <f t="shared" si="26"/>
        <v>金</v>
      </c>
      <c r="K16" s="51">
        <f>I16+4</f>
        <v>46091</v>
      </c>
      <c r="L16" s="54" t="str">
        <f t="shared" si="27"/>
        <v>火</v>
      </c>
      <c r="M16" s="14"/>
    </row>
    <row r="17" spans="1:259" s="11" customFormat="1" ht="45" customHeight="1">
      <c r="A17" s="69"/>
      <c r="B17" s="70"/>
      <c r="C17" s="71"/>
      <c r="D17" s="71"/>
      <c r="E17" s="71"/>
      <c r="F17" s="71"/>
      <c r="G17" s="71"/>
      <c r="H17" s="71"/>
      <c r="I17" s="72"/>
      <c r="J17" s="73"/>
      <c r="K17" s="71"/>
      <c r="L17" s="71"/>
      <c r="M17" s="14"/>
    </row>
    <row r="18" spans="1:259" s="11" customFormat="1" ht="45" customHeight="1">
      <c r="A18" s="69"/>
      <c r="B18" s="70"/>
      <c r="C18" s="71"/>
      <c r="D18" s="71"/>
      <c r="E18" s="71"/>
      <c r="F18" s="71"/>
      <c r="G18" s="71"/>
      <c r="H18" s="71"/>
      <c r="I18" s="72"/>
      <c r="J18" s="73"/>
      <c r="K18" s="71"/>
      <c r="L18" s="71"/>
      <c r="M18" s="14"/>
    </row>
    <row r="19" spans="1:259" s="11" customFormat="1" ht="45" customHeight="1">
      <c r="A19" s="69"/>
      <c r="B19" s="70"/>
      <c r="C19" s="71"/>
      <c r="D19" s="71"/>
      <c r="E19" s="71"/>
      <c r="F19" s="71"/>
      <c r="G19" s="71"/>
      <c r="H19" s="71"/>
      <c r="I19" s="72"/>
      <c r="J19" s="73"/>
      <c r="K19" s="71"/>
      <c r="L19" s="71"/>
      <c r="M19" s="14"/>
    </row>
    <row r="20" spans="1:259" s="11" customFormat="1" ht="45" customHeight="1">
      <c r="M20" s="15"/>
    </row>
    <row r="21" spans="1:259" s="11" customFormat="1" ht="37.5" customHeight="1">
      <c r="M21" s="30"/>
    </row>
    <row r="22" spans="1:259" s="11" customFormat="1" ht="45" customHeight="1">
      <c r="M22" s="26"/>
    </row>
    <row r="23" spans="1:259" s="36" customFormat="1" ht="45" customHeight="1">
      <c r="M23" s="30"/>
      <c r="N23" s="37"/>
      <c r="O23" s="38"/>
      <c r="P23" s="37"/>
      <c r="Q23" s="37"/>
      <c r="R23" s="39"/>
      <c r="S23" s="39"/>
      <c r="V23" s="40"/>
      <c r="W23" s="40"/>
      <c r="X23" s="40"/>
      <c r="Y23" s="40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</row>
    <row r="24" spans="1:259" s="11" customFormat="1" ht="56.25" customHeight="1" thickBot="1">
      <c r="A24" s="63" t="s">
        <v>11</v>
      </c>
      <c r="B24" s="105" t="s">
        <v>12</v>
      </c>
      <c r="C24" s="106"/>
      <c r="D24" s="106"/>
      <c r="E24" s="106"/>
      <c r="F24" s="106"/>
      <c r="G24" s="107"/>
      <c r="H24" s="105" t="s">
        <v>20</v>
      </c>
      <c r="I24" s="106" t="s">
        <v>16</v>
      </c>
      <c r="J24" s="106"/>
      <c r="K24" s="106"/>
      <c r="L24" s="106"/>
      <c r="M24" s="106"/>
      <c r="N24" s="106"/>
      <c r="O24" s="106"/>
      <c r="P24" s="107"/>
      <c r="S24" s="64"/>
    </row>
    <row r="25" spans="1:259" s="11" customFormat="1" ht="56.25" customHeight="1" thickTop="1">
      <c r="A25" s="114" t="s">
        <v>13</v>
      </c>
      <c r="B25" s="108" t="s">
        <v>28</v>
      </c>
      <c r="C25" s="109"/>
      <c r="D25" s="109"/>
      <c r="E25" s="109"/>
      <c r="F25" s="109"/>
      <c r="G25" s="110"/>
      <c r="H25" s="16" t="s">
        <v>25</v>
      </c>
      <c r="I25" s="17"/>
      <c r="J25" s="18"/>
      <c r="K25" s="19"/>
      <c r="L25" s="20"/>
      <c r="M25" s="18"/>
      <c r="N25" s="17"/>
      <c r="O25" s="18"/>
      <c r="P25" s="21" t="s">
        <v>27</v>
      </c>
      <c r="S25" s="64"/>
    </row>
    <row r="26" spans="1:259" s="11" customFormat="1" ht="56.25" customHeight="1" thickBot="1">
      <c r="A26" s="115"/>
      <c r="B26" s="111"/>
      <c r="C26" s="112"/>
      <c r="D26" s="112"/>
      <c r="E26" s="112"/>
      <c r="F26" s="112"/>
      <c r="G26" s="113"/>
      <c r="H26" s="22" t="s">
        <v>26</v>
      </c>
      <c r="I26" s="17"/>
      <c r="J26" s="17"/>
      <c r="K26" s="23"/>
      <c r="L26" s="24"/>
      <c r="M26" s="17"/>
      <c r="N26" s="17"/>
      <c r="O26" s="17"/>
      <c r="P26" s="25"/>
      <c r="S26" s="64"/>
    </row>
    <row r="27" spans="1:259" s="11" customFormat="1" ht="56.25" customHeight="1" thickTop="1">
      <c r="A27" s="116" t="s">
        <v>14</v>
      </c>
      <c r="B27" s="108" t="s">
        <v>21</v>
      </c>
      <c r="C27" s="109"/>
      <c r="D27" s="109"/>
      <c r="E27" s="109"/>
      <c r="F27" s="109"/>
      <c r="G27" s="110"/>
      <c r="H27" s="65" t="s">
        <v>22</v>
      </c>
      <c r="I27" s="66"/>
      <c r="J27" s="27"/>
      <c r="K27" s="28"/>
      <c r="L27" s="29"/>
      <c r="M27" s="27"/>
      <c r="N27" s="27"/>
      <c r="O27" s="18"/>
      <c r="P27" s="21" t="s">
        <v>24</v>
      </c>
      <c r="S27" s="64"/>
    </row>
    <row r="28" spans="1:259" s="11" customFormat="1" ht="60.75" customHeight="1">
      <c r="A28" s="115"/>
      <c r="B28" s="111"/>
      <c r="C28" s="112"/>
      <c r="D28" s="112"/>
      <c r="E28" s="112"/>
      <c r="F28" s="112"/>
      <c r="G28" s="113"/>
      <c r="H28" s="67" t="s">
        <v>23</v>
      </c>
      <c r="I28" s="31"/>
      <c r="J28" s="32"/>
      <c r="K28" s="33"/>
      <c r="L28" s="34"/>
      <c r="M28" s="34"/>
      <c r="N28" s="32"/>
      <c r="O28" s="32"/>
      <c r="P28" s="35"/>
      <c r="S28" s="64"/>
    </row>
    <row r="29" spans="1:259" ht="45" customHeight="1"/>
    <row r="30" spans="1:259" ht="45" customHeight="1"/>
  </sheetData>
  <mergeCells count="20">
    <mergeCell ref="B24:G24"/>
    <mergeCell ref="H24:P24"/>
    <mergeCell ref="B25:G26"/>
    <mergeCell ref="A25:A26"/>
    <mergeCell ref="A27:A28"/>
    <mergeCell ref="B27:G28"/>
    <mergeCell ref="K6:L8"/>
    <mergeCell ref="I9:J9"/>
    <mergeCell ref="K9:L9"/>
    <mergeCell ref="K1:P1"/>
    <mergeCell ref="K5:L5"/>
    <mergeCell ref="I5:J5"/>
    <mergeCell ref="I6:J8"/>
    <mergeCell ref="A5:A9"/>
    <mergeCell ref="B5:B9"/>
    <mergeCell ref="C5:F5"/>
    <mergeCell ref="G5:H5"/>
    <mergeCell ref="C6:D8"/>
    <mergeCell ref="E6:F8"/>
    <mergeCell ref="G6:H8"/>
  </mergeCells>
  <phoneticPr fontId="41"/>
  <pageMargins left="0.9055118110236221" right="0.51181102362204722" top="0.55118110236220474" bottom="0.55118110236220474" header="0.31496062992125984" footer="0.31496062992125984"/>
  <pageSetup paperSize="9" scale="4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基隆</vt:lpstr>
      <vt:lpstr>基隆!Print_Area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2025-12-24T01:55:42Z</cp:lastPrinted>
  <dcterms:created xsi:type="dcterms:W3CDTF">2016-08-19T05:41:36Z</dcterms:created>
  <dcterms:modified xsi:type="dcterms:W3CDTF">2026-02-03T07:50:46Z</dcterms:modified>
</cp:coreProperties>
</file>