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24591B61-3526-45A2-AF6A-9623CCBC88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Sheet1!$A$1:$U$58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O15" i="1"/>
  <c r="P15" i="1" s="1"/>
  <c r="M15" i="1"/>
  <c r="N15" i="1" s="1"/>
  <c r="K15" i="1"/>
  <c r="L15" i="1" s="1"/>
  <c r="I15" i="1"/>
  <c r="J15" i="1" s="1"/>
  <c r="H15" i="1"/>
  <c r="E15" i="1"/>
  <c r="F15" i="1" s="1"/>
  <c r="P12" i="1"/>
  <c r="O12" i="1"/>
  <c r="M12" i="1"/>
  <c r="N12" i="1" s="1"/>
  <c r="L12" i="1"/>
  <c r="K12" i="1"/>
  <c r="J12" i="1"/>
  <c r="I12" i="1"/>
  <c r="H12" i="1"/>
  <c r="E12" i="1"/>
  <c r="F12" i="1" s="1"/>
  <c r="D12" i="1"/>
  <c r="C12" i="1"/>
  <c r="P11" i="1"/>
  <c r="O11" i="1"/>
  <c r="M11" i="1"/>
  <c r="N11" i="1" s="1"/>
  <c r="K11" i="1"/>
  <c r="L11" i="1" s="1"/>
  <c r="I11" i="1"/>
  <c r="J11" i="1" s="1"/>
  <c r="H11" i="1"/>
  <c r="E11" i="1"/>
  <c r="F11" i="1" s="1"/>
  <c r="C11" i="1"/>
  <c r="D11" i="1" s="1"/>
  <c r="O10" i="1"/>
  <c r="P10" i="1" s="1"/>
  <c r="M10" i="1"/>
  <c r="N10" i="1" s="1"/>
  <c r="L10" i="1"/>
  <c r="K10" i="1"/>
  <c r="I10" i="1"/>
  <c r="J10" i="1" s="1"/>
  <c r="H10" i="1"/>
  <c r="E10" i="1"/>
  <c r="F10" i="1" s="1"/>
  <c r="D10" i="1"/>
  <c r="C10" i="1"/>
  <c r="J44" i="1"/>
  <c r="G44" i="1"/>
  <c r="K44" i="1" s="1"/>
  <c r="L44" i="1" s="1"/>
  <c r="J43" i="1"/>
  <c r="G43" i="1"/>
  <c r="H43" i="1" s="1"/>
  <c r="F43" i="1"/>
  <c r="D43" i="1"/>
  <c r="J40" i="1"/>
  <c r="G40" i="1"/>
  <c r="K40" i="1" s="1"/>
  <c r="L40" i="1" s="1"/>
  <c r="E40" i="1"/>
  <c r="F40" i="1" s="1"/>
  <c r="C40" i="1"/>
  <c r="D40" i="1" s="1"/>
  <c r="J39" i="1"/>
  <c r="G39" i="1"/>
  <c r="H39" i="1" s="1"/>
  <c r="E39" i="1"/>
  <c r="F39" i="1" s="1"/>
  <c r="C39" i="1"/>
  <c r="D39" i="1" s="1"/>
  <c r="C44" i="1" l="1"/>
  <c r="D44" i="1" s="1"/>
  <c r="E44" i="1"/>
  <c r="F44" i="1" s="1"/>
  <c r="H44" i="1"/>
  <c r="K39" i="1"/>
  <c r="L39" i="1" s="1"/>
  <c r="H40" i="1"/>
  <c r="K43" i="1"/>
  <c r="L43" i="1" s="1"/>
  <c r="J42" i="1"/>
  <c r="G42" i="1"/>
  <c r="K42" i="1" s="1"/>
  <c r="L42" i="1" s="1"/>
  <c r="J41" i="1"/>
  <c r="G41" i="1"/>
  <c r="H41" i="1" s="1"/>
  <c r="E42" i="1" l="1"/>
  <c r="F42" i="1" s="1"/>
  <c r="E41" i="1"/>
  <c r="F41" i="1" s="1"/>
  <c r="C41" i="1"/>
  <c r="D41" i="1" s="1"/>
  <c r="C42" i="1"/>
  <c r="D42" i="1" s="1"/>
  <c r="H42" i="1"/>
  <c r="K41" i="1"/>
  <c r="L41" i="1" s="1"/>
  <c r="C14" i="1" l="1"/>
  <c r="D14" i="1" s="1"/>
  <c r="E14" i="1"/>
  <c r="F14" i="1" s="1"/>
  <c r="H14" i="1"/>
  <c r="I14" i="1"/>
  <c r="J14" i="1" s="1"/>
  <c r="K14" i="1"/>
  <c r="L14" i="1"/>
  <c r="M14" i="1"/>
  <c r="N14" i="1" s="1"/>
  <c r="O14" i="1"/>
  <c r="P14" i="1"/>
  <c r="O13" i="1"/>
  <c r="P13" i="1" s="1"/>
  <c r="M13" i="1"/>
  <c r="N13" i="1" s="1"/>
  <c r="K13" i="1"/>
  <c r="L13" i="1" s="1"/>
  <c r="I13" i="1"/>
  <c r="J13" i="1" s="1"/>
  <c r="H13" i="1"/>
  <c r="E13" i="1"/>
  <c r="F13" i="1" s="1"/>
  <c r="C13" i="1"/>
  <c r="D13" i="1" s="1"/>
</calcChain>
</file>

<file path=xl/sharedStrings.xml><?xml version="1.0" encoding="utf-8"?>
<sst xmlns="http://schemas.openxmlformats.org/spreadsheetml/2006/main" count="95" uniqueCount="63">
  <si>
    <t>　  　　　　HONG KONG SCHEDULE - 関東　　</t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</si>
  <si>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1"/>
  </si>
  <si>
    <t>1/2</t>
  </si>
  <si>
    <t xml:space="preserve">UPDATED :  </t>
  </si>
  <si>
    <t>From Tokyo</t>
  </si>
  <si>
    <t>VESSEL</t>
  </si>
  <si>
    <t>VOY</t>
  </si>
  <si>
    <t>CFS CUT</t>
  </si>
  <si>
    <t>ETA</t>
  </si>
  <si>
    <t>ETD</t>
  </si>
  <si>
    <t>ETA CFS</t>
  </si>
  <si>
    <t>TYO</t>
  </si>
  <si>
    <t>HKG</t>
  </si>
  <si>
    <t>CAN</t>
  </si>
  <si>
    <t>HUG</t>
  </si>
  <si>
    <t>ZHI</t>
  </si>
  <si>
    <t>(CFS)</t>
  </si>
  <si>
    <t>0 DAYS</t>
  </si>
  <si>
    <t>4 DAYS</t>
  </si>
  <si>
    <t>8 DAYS</t>
  </si>
  <si>
    <t>9 DAYS</t>
  </si>
  <si>
    <t>12 DAYS</t>
  </si>
  <si>
    <t>※CFS倉庫受付時間　9:00~15:00</t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</si>
  <si>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</si>
  <si>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</si>
  <si>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</si>
  <si>
    <t>東京 CFS</t>
  </si>
  <si>
    <t>㈱宇徳　第一物流センター</t>
  </si>
  <si>
    <r>
      <t>東京都品川区八潮</t>
    </r>
    <r>
      <rPr>
        <sz val="24"/>
        <color theme="1"/>
        <rFont val="Meiryo UI"/>
        <family val="3"/>
        <charset val="128"/>
      </rPr>
      <t xml:space="preserve"> 2-9</t>
    </r>
    <r>
      <rPr>
        <sz val="24"/>
        <rFont val="Meiryo UI"/>
        <family val="3"/>
        <charset val="128"/>
      </rPr>
      <t xml:space="preserve"> </t>
    </r>
    <r>
      <rPr>
        <sz val="24"/>
        <color theme="1"/>
        <rFont val="Meiryo UI"/>
        <family val="3"/>
        <charset val="128"/>
      </rPr>
      <t xml:space="preserve">     </t>
    </r>
    <rPh sb="0" eb="3">
      <t>トウキョウト</t>
    </rPh>
    <rPh sb="3" eb="6">
      <t>シナガワク</t>
    </rPh>
    <rPh sb="6" eb="8">
      <t>ヤシオ</t>
    </rPh>
    <phoneticPr fontId="13"/>
  </si>
  <si>
    <t>NACCS: 1FWT3</t>
  </si>
  <si>
    <t>TEL: 03-3790-9672  FAX: 03-3790-5736</t>
  </si>
  <si>
    <t>担当：山口様</t>
    <rPh sb="3" eb="5">
      <t>ヤマグチ</t>
    </rPh>
    <rPh sb="5" eb="6">
      <t>サマ</t>
    </rPh>
    <phoneticPr fontId="1"/>
  </si>
  <si>
    <t>　  　 　 　HONG KONG SCHEDULE - 関東　　</t>
    <rPh sb="29" eb="31">
      <t>カントウ</t>
    </rPh>
    <phoneticPr fontId="1"/>
  </si>
  <si>
    <t>2/2</t>
  </si>
  <si>
    <t>V</t>
  </si>
  <si>
    <t>From Tokyo / Yokohama</t>
  </si>
  <si>
    <t>YOK</t>
  </si>
  <si>
    <t>㈱日成
協同組合　東京海貨センター内4F</t>
    <rPh sb="1" eb="3">
      <t>ニッセイ</t>
    </rPh>
    <rPh sb="4" eb="6">
      <t>キョウドウ</t>
    </rPh>
    <rPh sb="6" eb="8">
      <t>クミアイ</t>
    </rPh>
    <rPh sb="9" eb="11">
      <t>トウキョウ</t>
    </rPh>
    <rPh sb="11" eb="12">
      <t>ウミ</t>
    </rPh>
    <rPh sb="12" eb="13">
      <t>カ</t>
    </rPh>
    <rPh sb="17" eb="18">
      <t>ナイ</t>
    </rPh>
    <phoneticPr fontId="22"/>
  </si>
  <si>
    <t>東京都大田区東海4-3-1</t>
  </si>
  <si>
    <t>NACCS: 1FW69</t>
  </si>
  <si>
    <t>TEL : 03-5492-7251   FAX : 03-3790-8085</t>
  </si>
  <si>
    <t>横浜 CFS</t>
  </si>
  <si>
    <t>㈱日成
横浜港運事業協同組合内2F</t>
    <rPh sb="1" eb="3">
      <t>ニッセイ</t>
    </rPh>
    <rPh sb="4" eb="7">
      <t>ヨコハマコウ</t>
    </rPh>
    <rPh sb="7" eb="8">
      <t>ウン</t>
    </rPh>
    <rPh sb="8" eb="12">
      <t>ジギョウキョウドウ</t>
    </rPh>
    <rPh sb="12" eb="14">
      <t>クミアイ</t>
    </rPh>
    <rPh sb="14" eb="15">
      <t>ナイ</t>
    </rPh>
    <phoneticPr fontId="22"/>
  </si>
  <si>
    <t>神奈川県横浜市中区本牧埠頭1　</t>
    <rPh sb="0" eb="3">
      <t>カナガワ</t>
    </rPh>
    <rPh sb="3" eb="4">
      <t>ケン</t>
    </rPh>
    <rPh sb="4" eb="6">
      <t>ヨコハマ</t>
    </rPh>
    <rPh sb="6" eb="7">
      <t>シ</t>
    </rPh>
    <rPh sb="7" eb="8">
      <t>ナカ</t>
    </rPh>
    <rPh sb="8" eb="9">
      <t>ク</t>
    </rPh>
    <rPh sb="9" eb="11">
      <t>ホンモク</t>
    </rPh>
    <rPh sb="11" eb="13">
      <t>フトウ</t>
    </rPh>
    <phoneticPr fontId="1"/>
  </si>
  <si>
    <t>NACCS: 2EW30</t>
  </si>
  <si>
    <t>TEL : 045-622-5771   FAX : 045-622-6344</t>
  </si>
  <si>
    <t>WAN HAI 370</t>
    <phoneticPr fontId="1"/>
  </si>
  <si>
    <t>WAN HAI 368</t>
    <phoneticPr fontId="1"/>
  </si>
  <si>
    <t>横浜CFS搬入分</t>
    <rPh sb="0" eb="2">
      <t>ヨコハマ</t>
    </rPh>
    <rPh sb="5" eb="7">
      <t>ハンニュウ</t>
    </rPh>
    <rPh sb="7" eb="8">
      <t>ブン</t>
    </rPh>
    <phoneticPr fontId="1"/>
  </si>
  <si>
    <t>TYO</t>
    <phoneticPr fontId="1"/>
  </si>
  <si>
    <r>
      <rPr>
        <sz val="28"/>
        <color theme="4" tint="-0.249977111117893"/>
        <rFont val="Meiryo UI"/>
        <family val="3"/>
        <charset val="128"/>
      </rPr>
      <t>東京CFS搬入</t>
    </r>
    <r>
      <rPr>
        <sz val="22"/>
        <color theme="4" tint="-0.249977111117893"/>
        <rFont val="Meiryo UI"/>
        <family val="3"/>
        <charset val="128"/>
      </rPr>
      <t>分 (横浜CFS搬入分は2ページ目をご参照ください)</t>
    </r>
    <rPh sb="0" eb="2">
      <t>トウキョウ</t>
    </rPh>
    <rPh sb="5" eb="7">
      <t>ハンニュウ</t>
    </rPh>
    <rPh sb="7" eb="8">
      <t>ブン</t>
    </rPh>
    <rPh sb="8" eb="9">
      <t>シュッコウ</t>
    </rPh>
    <rPh sb="10" eb="12">
      <t>ヨコハマ</t>
    </rPh>
    <rPh sb="15" eb="18">
      <t>ハンニュウブン</t>
    </rPh>
    <rPh sb="18" eb="19">
      <t>シュッコウ</t>
    </rPh>
    <rPh sb="23" eb="24">
      <t>メ</t>
    </rPh>
    <rPh sb="26" eb="28">
      <t>サンショウ</t>
    </rPh>
    <phoneticPr fontId="1"/>
  </si>
  <si>
    <t>WAN HAI 372</t>
    <phoneticPr fontId="1"/>
  </si>
  <si>
    <t>INTERASIA TENACITY</t>
    <phoneticPr fontId="1"/>
  </si>
  <si>
    <t>S025</t>
    <phoneticPr fontId="1"/>
  </si>
  <si>
    <t>S024</t>
    <phoneticPr fontId="1"/>
  </si>
  <si>
    <t>S033</t>
    <phoneticPr fontId="1"/>
  </si>
  <si>
    <t>S018</t>
    <phoneticPr fontId="1"/>
  </si>
  <si>
    <t>※INTERASIA TENACITY</t>
    <phoneticPr fontId="1"/>
  </si>
  <si>
    <t>S034</t>
    <phoneticPr fontId="1"/>
  </si>
  <si>
    <t>S026</t>
    <phoneticPr fontId="1"/>
  </si>
  <si>
    <t>★WAN HAI 372</t>
    <phoneticPr fontId="1"/>
  </si>
  <si>
    <t>S019</t>
    <phoneticPr fontId="1"/>
  </si>
  <si>
    <t xml:space="preserve">★WAN HAI 372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</si>
</sst>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2"/>
      <color theme="4" tint="-0.249977111117893"/>
      <name val="Meiryo UI"/>
      <family val="3"/>
      <charset val="128"/>
    </font>
    <font>
      <sz val="28"/>
      <color theme="4" tint="-0.249977111117893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6"/>
      <color theme="5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b/>
      <sz val="58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trike/>
      <sz val="22"/>
      <color theme="1"/>
      <name val="Meiryo UI"/>
      <family val="3"/>
      <charset val="128"/>
    </font>
    <font>
      <strike/>
      <sz val="12"/>
      <color theme="1"/>
      <name val="Meiryo UI"/>
      <family val="3"/>
      <charset val="128"/>
    </font>
    <font>
      <sz val="21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</cellStyleXfs>
  <cellXfs count="14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4" fillId="2" borderId="0" xfId="1" applyFont="1" applyFill="1" applyAlignment="1">
      <alignment horizontal="center" vertical="center" wrapText="1"/>
    </xf>
    <xf numFmtId="0" fontId="6" fillId="0" borderId="0" xfId="1" applyFont="1" applyAlignment="1"/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10" fillId="0" borderId="0" xfId="1" applyFont="1" applyFill="1" applyAlignment="1"/>
    <xf numFmtId="0" fontId="11" fillId="0" borderId="0" xfId="1" applyFont="1" applyAlignment="1"/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6" fillId="0" borderId="0" xfId="1" applyFont="1"/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24" fillId="0" borderId="4" xfId="1" applyFont="1" applyBorder="1" applyAlignment="1">
      <alignment horizontal="left" vertical="center"/>
    </xf>
    <xf numFmtId="0" fontId="24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6" fillId="0" borderId="0" xfId="1" applyFont="1" applyBorder="1"/>
    <xf numFmtId="0" fontId="24" fillId="0" borderId="6" xfId="1" applyFont="1" applyBorder="1" applyAlignment="1">
      <alignment horizontal="left" vertical="center"/>
    </xf>
    <xf numFmtId="0" fontId="24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6" fillId="0" borderId="1" xfId="1" applyFont="1" applyBorder="1"/>
    <xf numFmtId="0" fontId="6" fillId="0" borderId="1" xfId="1" applyFont="1" applyBorder="1" applyAlignment="1">
      <alignment horizontal="center" vertical="center"/>
    </xf>
    <xf numFmtId="0" fontId="20" fillId="0" borderId="7" xfId="1" applyFont="1" applyBorder="1" applyAlignment="1">
      <alignment horizontal="right" vertical="center"/>
    </xf>
    <xf numFmtId="0" fontId="25" fillId="2" borderId="0" xfId="1" applyFont="1" applyFill="1" applyAlignment="1">
      <alignment vertical="center"/>
    </xf>
    <xf numFmtId="0" fontId="26" fillId="2" borderId="0" xfId="1" applyFont="1" applyFill="1" applyAlignment="1">
      <alignment vertical="center" wrapText="1"/>
    </xf>
    <xf numFmtId="0" fontId="15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178" fontId="27" fillId="0" borderId="0" xfId="1" quotePrefix="1" applyNumberFormat="1" applyFont="1" applyFill="1" applyBorder="1" applyAlignment="1" applyProtection="1">
      <alignment vertical="center" wrapText="1"/>
      <protection locked="0"/>
    </xf>
    <xf numFmtId="0" fontId="28" fillId="0" borderId="0" xfId="1" applyFont="1" applyFill="1" applyAlignment="1">
      <alignment vertical="center"/>
    </xf>
    <xf numFmtId="178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29" fillId="0" borderId="0" xfId="1" quotePrefix="1" applyNumberFormat="1" applyFont="1" applyFill="1" applyAlignment="1">
      <alignment horizontal="center" vertical="center" wrapText="1"/>
    </xf>
    <xf numFmtId="0" fontId="20" fillId="0" borderId="5" xfId="1" applyFont="1" applyBorder="1" applyAlignment="1">
      <alignment horizontal="right" vertical="center"/>
    </xf>
    <xf numFmtId="0" fontId="25" fillId="0" borderId="0" xfId="1" applyFont="1" applyFill="1" applyAlignment="1">
      <alignment vertical="center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center" vertical="center" wrapText="1"/>
    </xf>
    <xf numFmtId="0" fontId="26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Fill="1" applyBorder="1" applyAlignment="1" applyProtection="1">
      <alignment horizontal="left" vertical="center" indent="1" shrinkToFit="1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49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49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23" xfId="1" applyNumberFormat="1" applyFont="1" applyFill="1" applyBorder="1" applyAlignment="1" applyProtection="1">
      <alignment horizontal="center" vertical="center"/>
      <protection locked="0"/>
    </xf>
    <xf numFmtId="178" fontId="20" fillId="0" borderId="26" xfId="1" applyNumberFormat="1" applyFont="1" applyFill="1" applyBorder="1" applyAlignment="1" applyProtection="1">
      <alignment horizontal="center" vertical="center"/>
      <protection locked="0"/>
    </xf>
    <xf numFmtId="178" fontId="24" fillId="0" borderId="23" xfId="1" applyNumberFormat="1" applyFont="1" applyFill="1" applyBorder="1" applyAlignment="1" applyProtection="1">
      <alignment horizontal="center" vertical="center"/>
      <protection locked="0"/>
    </xf>
    <xf numFmtId="178" fontId="24" fillId="0" borderId="26" xfId="1" applyNumberFormat="1" applyFont="1" applyFill="1" applyBorder="1" applyAlignment="1" applyProtection="1">
      <alignment horizontal="center" vertical="center"/>
      <protection locked="0"/>
    </xf>
    <xf numFmtId="178" fontId="31" fillId="0" borderId="0" xfId="1" quotePrefix="1" applyNumberFormat="1" applyFont="1" applyFill="1" applyBorder="1" applyAlignment="1" applyProtection="1">
      <alignment vertical="center" wrapText="1"/>
      <protection locked="0"/>
    </xf>
    <xf numFmtId="0" fontId="32" fillId="0" borderId="0" xfId="1" applyFont="1" applyFill="1" applyAlignment="1">
      <alignment vertical="center"/>
    </xf>
    <xf numFmtId="178" fontId="24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33" fillId="0" borderId="4" xfId="1" applyFont="1" applyBorder="1" applyAlignment="1">
      <alignment horizontal="left" vertical="center"/>
    </xf>
    <xf numFmtId="0" fontId="33" fillId="0" borderId="0" xfId="1" applyFont="1" applyBorder="1" applyAlignment="1">
      <alignment horizontal="center" vertical="center"/>
    </xf>
    <xf numFmtId="0" fontId="33" fillId="0" borderId="5" xfId="1" applyFont="1" applyBorder="1" applyAlignment="1">
      <alignment horizontal="right" vertical="center"/>
    </xf>
    <xf numFmtId="0" fontId="33" fillId="0" borderId="6" xfId="1" applyFont="1" applyBorder="1" applyAlignment="1">
      <alignment horizontal="left" vertical="center"/>
    </xf>
    <xf numFmtId="0" fontId="33" fillId="0" borderId="1" xfId="1" applyFont="1" applyBorder="1" applyAlignment="1">
      <alignment horizontal="center" vertical="center"/>
    </xf>
    <xf numFmtId="49" fontId="24" fillId="0" borderId="0" xfId="1" applyNumberFormat="1" applyFont="1" applyFill="1" applyBorder="1" applyAlignment="1" applyProtection="1">
      <alignment horizontal="center" vertical="center" shrinkToFit="1"/>
      <protection locked="0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178" fontId="20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22" xfId="1" applyFont="1" applyFill="1" applyBorder="1" applyAlignment="1" applyProtection="1">
      <alignment horizontal="left" vertical="center" shrinkToFit="1"/>
      <protection locked="0"/>
    </xf>
    <xf numFmtId="0" fontId="20" fillId="0" borderId="23" xfId="1" applyFont="1" applyFill="1" applyBorder="1" applyAlignment="1" applyProtection="1">
      <alignment horizontal="left" vertical="center"/>
      <protection locked="0"/>
    </xf>
    <xf numFmtId="0" fontId="16" fillId="3" borderId="30" xfId="1" applyNumberFormat="1" applyFont="1" applyFill="1" applyBorder="1" applyAlignment="1">
      <alignment horizontal="center" vertical="center"/>
    </xf>
    <xf numFmtId="177" fontId="16" fillId="3" borderId="30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0" borderId="25" xfId="1" applyFont="1" applyFill="1" applyBorder="1" applyAlignment="1" applyProtection="1">
      <alignment horizontal="left" vertical="center" shrinkToFit="1"/>
      <protection locked="0"/>
    </xf>
    <xf numFmtId="0" fontId="20" fillId="0" borderId="26" xfId="1" applyFont="1" applyFill="1" applyBorder="1" applyAlignment="1" applyProtection="1">
      <alignment horizontal="left" vertical="center"/>
      <protection locked="0"/>
    </xf>
    <xf numFmtId="0" fontId="20" fillId="0" borderId="0" xfId="1" applyFont="1" applyFill="1" applyBorder="1" applyAlignment="1" applyProtection="1">
      <alignment horizontal="left" vertical="center" shrinkToFit="1"/>
      <protection locked="0"/>
    </xf>
    <xf numFmtId="0" fontId="20" fillId="0" borderId="0" xfId="1" applyFont="1" applyFill="1" applyBorder="1" applyAlignment="1" applyProtection="1">
      <alignment horizontal="left" vertical="center"/>
      <protection locked="0"/>
    </xf>
    <xf numFmtId="0" fontId="33" fillId="0" borderId="7" xfId="1" applyFont="1" applyBorder="1" applyAlignment="1">
      <alignment horizontal="right" vertical="center"/>
    </xf>
    <xf numFmtId="0" fontId="20" fillId="0" borderId="0" xfId="1" applyFont="1" applyBorder="1" applyAlignment="1">
      <alignment vertical="center" wrapText="1"/>
    </xf>
    <xf numFmtId="0" fontId="33" fillId="0" borderId="2" xfId="1" applyFont="1" applyBorder="1" applyAlignment="1">
      <alignment horizontal="left" vertical="center"/>
    </xf>
    <xf numFmtId="0" fontId="33" fillId="0" borderId="3" xfId="1" applyFont="1" applyBorder="1" applyAlignment="1">
      <alignment horizontal="center" vertical="center"/>
    </xf>
    <xf numFmtId="0" fontId="33" fillId="0" borderId="17" xfId="1" applyFont="1" applyBorder="1" applyAlignment="1">
      <alignment horizontal="right" vertical="center"/>
    </xf>
    <xf numFmtId="0" fontId="23" fillId="0" borderId="0" xfId="1" applyFont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33" fillId="0" borderId="0" xfId="1" applyFont="1" applyBorder="1" applyAlignment="1">
      <alignment horizontal="left" vertical="center"/>
    </xf>
    <xf numFmtId="178" fontId="20" fillId="0" borderId="24" xfId="1" applyNumberFormat="1" applyFont="1" applyFill="1" applyBorder="1" applyAlignment="1" applyProtection="1">
      <alignment horizontal="center" vertical="center"/>
      <protection locked="0"/>
    </xf>
    <xf numFmtId="178" fontId="20" fillId="0" borderId="27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Alignment="1">
      <alignment horizontal="left" vertical="center"/>
    </xf>
    <xf numFmtId="178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19" xfId="1" applyFont="1" applyFill="1" applyBorder="1" applyAlignment="1" applyProtection="1">
      <alignment horizontal="left" vertical="center" shrinkToFit="1"/>
      <protection locked="0"/>
    </xf>
    <xf numFmtId="0" fontId="20" fillId="0" borderId="20" xfId="1" applyFont="1" applyFill="1" applyBorder="1" applyAlignment="1" applyProtection="1">
      <alignment horizontal="left" vertical="center"/>
      <protection locked="0"/>
    </xf>
    <xf numFmtId="178" fontId="20" fillId="0" borderId="20" xfId="1" applyNumberFormat="1" applyFont="1" applyFill="1" applyBorder="1" applyAlignment="1" applyProtection="1">
      <alignment horizontal="center" vertical="center"/>
      <protection locked="0"/>
    </xf>
    <xf numFmtId="178" fontId="20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21" xfId="1" applyNumberFormat="1" applyFont="1" applyFill="1" applyBorder="1" applyAlignment="1" applyProtection="1">
      <alignment horizontal="center" vertical="center"/>
      <protection locked="0"/>
    </xf>
    <xf numFmtId="178" fontId="34" fillId="0" borderId="23" xfId="1" applyNumberFormat="1" applyFont="1" applyFill="1" applyBorder="1" applyAlignment="1" applyProtection="1">
      <alignment horizontal="center" vertical="center"/>
      <protection locked="0"/>
    </xf>
    <xf numFmtId="178" fontId="24" fillId="0" borderId="20" xfId="1" applyNumberFormat="1" applyFont="1" applyFill="1" applyBorder="1" applyAlignment="1" applyProtection="1">
      <alignment horizontal="center" vertical="center"/>
      <protection locked="0"/>
    </xf>
    <xf numFmtId="0" fontId="23" fillId="0" borderId="18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 wrapText="1"/>
    </xf>
    <xf numFmtId="0" fontId="20" fillId="0" borderId="28" xfId="1" applyFont="1" applyBorder="1" applyAlignment="1">
      <alignment horizontal="center" vertical="center" wrapText="1"/>
    </xf>
    <xf numFmtId="0" fontId="33" fillId="0" borderId="0" xfId="1" applyFont="1" applyBorder="1" applyAlignment="1">
      <alignment horizontal="right" vertical="center"/>
    </xf>
    <xf numFmtId="0" fontId="19" fillId="3" borderId="30" xfId="1" applyFont="1" applyFill="1" applyBorder="1" applyAlignment="1">
      <alignment horizontal="center" vertical="center"/>
    </xf>
    <xf numFmtId="0" fontId="19" fillId="3" borderId="31" xfId="1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177" fontId="16" fillId="3" borderId="30" xfId="1" applyNumberFormat="1" applyFont="1" applyFill="1" applyBorder="1" applyAlignment="1">
      <alignment horizontal="center" vertical="center"/>
    </xf>
    <xf numFmtId="177" fontId="18" fillId="3" borderId="30" xfId="1" applyNumberFormat="1" applyFont="1" applyFill="1" applyBorder="1" applyAlignment="1">
      <alignment horizontal="center" vertical="center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1" applyFont="1" applyFill="1" applyBorder="1" applyAlignment="1" applyProtection="1">
      <alignment horizontal="left" wrapText="1"/>
      <protection locked="0"/>
    </xf>
    <xf numFmtId="0" fontId="30" fillId="0" borderId="1" xfId="1" applyFont="1" applyFill="1" applyBorder="1" applyAlignment="1" applyProtection="1">
      <alignment horizontal="left" wrapText="1"/>
      <protection locked="0"/>
    </xf>
    <xf numFmtId="0" fontId="7" fillId="0" borderId="0" xfId="1" applyFont="1" applyFill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7" fillId="3" borderId="23" xfId="1" applyFont="1" applyFill="1" applyBorder="1" applyAlignment="1">
      <alignment horizontal="center" vertical="center"/>
    </xf>
    <xf numFmtId="0" fontId="17" fillId="3" borderId="24" xfId="1" applyFont="1" applyFill="1" applyBorder="1" applyAlignment="1">
      <alignment horizontal="center" vertical="center"/>
    </xf>
    <xf numFmtId="0" fontId="15" fillId="3" borderId="19" xfId="1" applyNumberFormat="1" applyFont="1" applyFill="1" applyBorder="1" applyAlignment="1">
      <alignment horizontal="center" vertical="center" wrapText="1"/>
    </xf>
    <xf numFmtId="0" fontId="15" fillId="3" borderId="22" xfId="1" applyNumberFormat="1" applyFont="1" applyFill="1" applyBorder="1" applyAlignment="1">
      <alignment horizontal="center" vertical="center" wrapText="1"/>
    </xf>
    <xf numFmtId="0" fontId="15" fillId="3" borderId="29" xfId="1" applyNumberFormat="1" applyFont="1" applyFill="1" applyBorder="1" applyAlignment="1">
      <alignment horizontal="center" vertical="center" wrapText="1"/>
    </xf>
    <xf numFmtId="0" fontId="15" fillId="3" borderId="20" xfId="1" applyNumberFormat="1" applyFont="1" applyFill="1" applyBorder="1" applyAlignment="1">
      <alignment horizontal="center" vertical="center"/>
    </xf>
    <xf numFmtId="0" fontId="15" fillId="3" borderId="23" xfId="1" applyNumberFormat="1" applyFont="1" applyFill="1" applyBorder="1" applyAlignment="1">
      <alignment horizontal="center" vertical="center"/>
    </xf>
    <xf numFmtId="0" fontId="15" fillId="3" borderId="30" xfId="1" applyNumberFormat="1" applyFont="1" applyFill="1" applyBorder="1" applyAlignment="1">
      <alignment horizontal="center" vertical="center"/>
    </xf>
    <xf numFmtId="0" fontId="15" fillId="3" borderId="20" xfId="1" applyFont="1" applyFill="1" applyBorder="1" applyAlignment="1">
      <alignment horizontal="center" vertical="center"/>
    </xf>
    <xf numFmtId="0" fontId="15" fillId="3" borderId="21" xfId="1" applyFont="1" applyFill="1" applyBorder="1" applyAlignment="1">
      <alignment horizontal="center" vertical="center"/>
    </xf>
    <xf numFmtId="0" fontId="17" fillId="3" borderId="23" xfId="1" applyFont="1" applyFill="1" applyBorder="1" applyAlignment="1">
      <alignment horizontal="center" vertical="center" wrapText="1"/>
    </xf>
    <xf numFmtId="0" fontId="17" fillId="3" borderId="24" xfId="1" applyFont="1" applyFill="1" applyBorder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3" fillId="0" borderId="12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178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 wrapText="1"/>
    </xf>
    <xf numFmtId="0" fontId="20" fillId="0" borderId="14" xfId="1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178" fontId="34" fillId="0" borderId="26" xfId="1" applyNumberFormat="1" applyFont="1" applyFill="1" applyBorder="1" applyAlignment="1" applyProtection="1">
      <alignment horizontal="center" vertical="center"/>
      <protection locked="0"/>
    </xf>
  </cellXfs>
  <cellStyles count="7">
    <cellStyle name="標準" xfId="0" builtinId="0"/>
    <cellStyle name="標準 2" xfId="1" xr:uid="{00000000-0005-0000-0000-000001000000}"/>
    <cellStyle name="콤마 [0]_HMMREQ~1" xfId="2" xr:uid="{00000000-0005-0000-0000-000002000000}"/>
    <cellStyle name="콤마_HMMREQ~1" xfId="3" xr:uid="{00000000-0005-0000-0000-000003000000}"/>
    <cellStyle name="통화 [0]_HMMREQ~1" xfId="4" xr:uid="{00000000-0005-0000-0000-000004000000}"/>
    <cellStyle name="통화_HMMREQ~1" xfId="5" xr:uid="{00000000-0005-0000-0000-000005000000}"/>
    <cellStyle name="표준_HMMREQ~1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489857</xdr:colOff>
      <xdr:row>2</xdr:row>
      <xdr:rowOff>34623</xdr:rowOff>
    </xdr:from>
    <xdr:to>
      <xdr:col>2</xdr:col>
      <xdr:colOff>653143</xdr:colOff>
      <xdr:row>2</xdr:row>
      <xdr:rowOff>723974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857" y="1531409"/>
          <a:ext cx="5810250" cy="689351"/>
        </a:xfrm>
        <a:prstGeom prst="rect">
          <a:avLst/>
        </a:prstGeom>
      </xdr:spPr>
    </xdr:pic>
    <xdr:clientData/>
  </xdr:twoCellAnchor>
  <xdr:twoCellAnchor editAs="oneCell">
    <xdr:from>
      <xdr:col>16</xdr:col>
      <xdr:colOff>1635125</xdr:colOff>
      <xdr:row>3</xdr:row>
      <xdr:rowOff>303156</xdr:rowOff>
    </xdr:from>
    <xdr:to>
      <xdr:col>20</xdr:col>
      <xdr:colOff>577849</xdr:colOff>
      <xdr:row>11</xdr:row>
      <xdr:rowOff>76544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85375" y="2589156"/>
          <a:ext cx="4587875" cy="3011888"/>
        </a:xfrm>
        <a:prstGeom prst="rect">
          <a:avLst/>
        </a:prstGeom>
      </xdr:spPr>
    </xdr:pic>
    <xdr:clientData/>
  </xdr:twoCellAnchor>
  <xdr:twoCellAnchor editAs="oneCell">
    <xdr:from>
      <xdr:col>16</xdr:col>
      <xdr:colOff>121557</xdr:colOff>
      <xdr:row>12</xdr:row>
      <xdr:rowOff>97355</xdr:rowOff>
    </xdr:from>
    <xdr:to>
      <xdr:col>20</xdr:col>
      <xdr:colOff>835931</xdr:colOff>
      <xdr:row>28</xdr:row>
      <xdr:rowOff>105110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640878" y="6356641"/>
          <a:ext cx="5123089" cy="5972630"/>
        </a:xfrm>
        <a:prstGeom prst="rect">
          <a:avLst/>
        </a:prstGeom>
      </xdr:spPr>
    </xdr:pic>
    <xdr:clientData/>
  </xdr:twoCellAnchor>
  <xdr:twoCellAnchor editAs="oneCell">
    <xdr:from>
      <xdr:col>0</xdr:col>
      <xdr:colOff>811893</xdr:colOff>
      <xdr:row>17</xdr:row>
      <xdr:rowOff>269114</xdr:rowOff>
    </xdr:from>
    <xdr:to>
      <xdr:col>0</xdr:col>
      <xdr:colOff>3907518</xdr:colOff>
      <xdr:row>21</xdr:row>
      <xdr:rowOff>324435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1893" y="8637507"/>
          <a:ext cx="3095625" cy="1592929"/>
        </a:xfrm>
        <a:prstGeom prst="rect">
          <a:avLst/>
        </a:prstGeom>
      </xdr:spPr>
    </xdr:pic>
    <xdr:clientData/>
  </xdr:twoCellAnchor>
  <xdr:twoCellAnchor editAs="oneCell">
    <xdr:from>
      <xdr:col>7</xdr:col>
      <xdr:colOff>492125</xdr:colOff>
      <xdr:row>17</xdr:row>
      <xdr:rowOff>200091</xdr:rowOff>
    </xdr:from>
    <xdr:to>
      <xdr:col>15</xdr:col>
      <xdr:colOff>333376</xdr:colOff>
      <xdr:row>21</xdr:row>
      <xdr:rowOff>276377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57000" y="8201091"/>
          <a:ext cx="7143750" cy="158441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31</xdr:row>
      <xdr:rowOff>107367</xdr:rowOff>
    </xdr:from>
    <xdr:to>
      <xdr:col>2</xdr:col>
      <xdr:colOff>1158875</xdr:colOff>
      <xdr:row>31</xdr:row>
      <xdr:rowOff>895422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750" y="14728242"/>
          <a:ext cx="6508750" cy="788055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29</xdr:row>
      <xdr:rowOff>0</xdr:rowOff>
    </xdr:from>
    <xdr:to>
      <xdr:col>0</xdr:col>
      <xdr:colOff>1444625</xdr:colOff>
      <xdr:row>29</xdr:row>
      <xdr:rowOff>980917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2250" y="12652375"/>
          <a:ext cx="1222375" cy="980917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0</xdr:row>
      <xdr:rowOff>15875</xdr:rowOff>
    </xdr:from>
    <xdr:to>
      <xdr:col>0</xdr:col>
      <xdr:colOff>1666875</xdr:colOff>
      <xdr:row>0</xdr:row>
      <xdr:rowOff>996792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4500" y="15875"/>
          <a:ext cx="1222375" cy="980917"/>
        </a:xfrm>
        <a:prstGeom prst="rect">
          <a:avLst/>
        </a:prstGeom>
      </xdr:spPr>
    </xdr:pic>
    <xdr:clientData/>
  </xdr:twoCellAnchor>
  <xdr:twoCellAnchor editAs="oneCell">
    <xdr:from>
      <xdr:col>17</xdr:col>
      <xdr:colOff>31750</xdr:colOff>
      <xdr:row>32</xdr:row>
      <xdr:rowOff>196336</xdr:rowOff>
    </xdr:from>
    <xdr:to>
      <xdr:col>19</xdr:col>
      <xdr:colOff>510268</xdr:colOff>
      <xdr:row>38</xdr:row>
      <xdr:rowOff>225733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034625" y="15849086"/>
          <a:ext cx="3810000" cy="2728147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1016000</xdr:colOff>
      <xdr:row>44</xdr:row>
      <xdr:rowOff>306705</xdr:rowOff>
    </xdr:from>
    <xdr:to>
      <xdr:col>1</xdr:col>
      <xdr:colOff>111125</xdr:colOff>
      <xdr:row>49</xdr:row>
      <xdr:rowOff>104929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6000" y="21134705"/>
          <a:ext cx="3317875" cy="1798474"/>
        </a:xfrm>
        <a:prstGeom prst="rect">
          <a:avLst/>
        </a:prstGeom>
      </xdr:spPr>
    </xdr:pic>
    <xdr:clientData/>
  </xdr:twoCellAnchor>
  <xdr:twoCellAnchor editAs="oneCell">
    <xdr:from>
      <xdr:col>3</xdr:col>
      <xdr:colOff>413328</xdr:colOff>
      <xdr:row>44</xdr:row>
      <xdr:rowOff>282655</xdr:rowOff>
    </xdr:from>
    <xdr:to>
      <xdr:col>10</xdr:col>
      <xdr:colOff>1004455</xdr:colOff>
      <xdr:row>50</xdr:row>
      <xdr:rowOff>207386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305964" y="20891291"/>
          <a:ext cx="6791036" cy="2314640"/>
        </a:xfrm>
        <a:prstGeom prst="rect">
          <a:avLst/>
        </a:prstGeom>
      </xdr:spPr>
    </xdr:pic>
    <xdr:clientData/>
  </xdr:twoCellAnchor>
  <xdr:twoCellAnchor editAs="oneCell">
    <xdr:from>
      <xdr:col>15</xdr:col>
      <xdr:colOff>189593</xdr:colOff>
      <xdr:row>41</xdr:row>
      <xdr:rowOff>5399</xdr:rowOff>
    </xdr:from>
    <xdr:to>
      <xdr:col>20</xdr:col>
      <xdr:colOff>414110</xdr:colOff>
      <xdr:row>56</xdr:row>
      <xdr:rowOff>4747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028557" y="20511363"/>
          <a:ext cx="5313589" cy="6013704"/>
        </a:xfrm>
        <a:prstGeom prst="rect">
          <a:avLst/>
        </a:prstGeom>
      </xdr:spPr>
    </xdr:pic>
    <xdr:clientData/>
  </xdr:twoCellAnchor>
  <xdr:twoCellAnchor editAs="oneCell">
    <xdr:from>
      <xdr:col>14</xdr:col>
      <xdr:colOff>1142999</xdr:colOff>
      <xdr:row>1</xdr:row>
      <xdr:rowOff>421822</xdr:rowOff>
    </xdr:from>
    <xdr:to>
      <xdr:col>16</xdr:col>
      <xdr:colOff>305519</xdr:colOff>
      <xdr:row>3</xdr:row>
      <xdr:rowOff>27215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838963" y="1728108"/>
          <a:ext cx="985877" cy="870857"/>
        </a:xfrm>
        <a:prstGeom prst="rect">
          <a:avLst/>
        </a:prstGeom>
      </xdr:spPr>
    </xdr:pic>
    <xdr:clientData/>
  </xdr:twoCellAnchor>
  <xdr:twoCellAnchor editAs="oneCell">
    <xdr:from>
      <xdr:col>14</xdr:col>
      <xdr:colOff>870858</xdr:colOff>
      <xdr:row>31</xdr:row>
      <xdr:rowOff>122465</xdr:rowOff>
    </xdr:from>
    <xdr:to>
      <xdr:col>16</xdr:col>
      <xdr:colOff>79591</xdr:colOff>
      <xdr:row>32</xdr:row>
      <xdr:rowOff>-1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566822" y="14586858"/>
          <a:ext cx="1032090" cy="911678"/>
        </a:xfrm>
        <a:prstGeom prst="rect">
          <a:avLst/>
        </a:prstGeom>
      </xdr:spPr>
    </xdr:pic>
    <xdr:clientData/>
  </xdr:twoCellAnchor>
  <xdr:twoCellAnchor editAs="oneCell">
    <xdr:from>
      <xdr:col>1</xdr:col>
      <xdr:colOff>748393</xdr:colOff>
      <xdr:row>17</xdr:row>
      <xdr:rowOff>296412</xdr:rowOff>
    </xdr:from>
    <xdr:to>
      <xdr:col>6</xdr:col>
      <xdr:colOff>27215</xdr:colOff>
      <xdr:row>20</xdr:row>
      <xdr:rowOff>249115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980214" y="8664805"/>
          <a:ext cx="4490358" cy="1068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9"/>
  <sheetViews>
    <sheetView tabSelected="1" view="pageBreakPreview" zoomScale="55" zoomScaleNormal="70" zoomScaleSheetLayoutView="55" zoomScalePageLayoutView="40" workbookViewId="0">
      <selection activeCell="I15" sqref="I15"/>
    </sheetView>
  </sheetViews>
  <sheetFormatPr defaultRowHeight="18.75" x14ac:dyDescent="0.4"/>
  <cols>
    <col min="1" max="1" width="55.5" customWidth="1"/>
    <col min="2" max="2" width="18.625" customWidth="1"/>
    <col min="3" max="3" width="16.375" bestFit="1" customWidth="1"/>
    <col min="5" max="5" width="15.5" customWidth="1"/>
    <col min="7" max="7" width="14.5" customWidth="1"/>
    <col min="9" max="9" width="15" bestFit="1" customWidth="1"/>
    <col min="11" max="11" width="15" bestFit="1" customWidth="1"/>
    <col min="13" max="13" width="15" bestFit="1" customWidth="1"/>
    <col min="15" max="15" width="15" bestFit="1" customWidth="1"/>
    <col min="17" max="17" width="5.125" customWidth="1"/>
    <col min="18" max="18" width="26.125" customWidth="1"/>
    <col min="19" max="19" width="17.75" customWidth="1"/>
    <col min="20" max="20" width="9" customWidth="1"/>
    <col min="21" max="21" width="12" customWidth="1"/>
  </cols>
  <sheetData>
    <row r="1" spans="1:21" ht="102.75" customHeight="1" x14ac:dyDescent="0.4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30" t="s">
        <v>1</v>
      </c>
      <c r="P1" s="130"/>
      <c r="Q1" s="130"/>
      <c r="R1" s="130"/>
      <c r="S1" s="130"/>
      <c r="T1" s="130"/>
      <c r="U1" s="39" t="s">
        <v>2</v>
      </c>
    </row>
    <row r="2" spans="1:21" ht="36.7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63" customHeight="1" x14ac:dyDescent="0.35">
      <c r="A3" s="115"/>
      <c r="B3" s="115"/>
      <c r="C3" s="115"/>
      <c r="D3" s="5"/>
      <c r="E3" s="6" t="s">
        <v>50</v>
      </c>
      <c r="F3" s="7"/>
      <c r="G3" s="8"/>
      <c r="H3" s="8"/>
      <c r="I3" s="7"/>
      <c r="J3" s="7"/>
      <c r="K3" s="7"/>
      <c r="L3" s="7"/>
      <c r="M3" s="8"/>
      <c r="N3" s="8"/>
      <c r="O3" s="8"/>
      <c r="P3" s="8"/>
      <c r="Q3" s="9"/>
      <c r="R3" s="10" t="s">
        <v>3</v>
      </c>
      <c r="S3" s="129">
        <v>46063</v>
      </c>
      <c r="T3" s="129"/>
      <c r="U3" s="8"/>
    </row>
    <row r="4" spans="1:21" ht="37.5" x14ac:dyDescent="0.35">
      <c r="A4" s="11" t="s">
        <v>4</v>
      </c>
      <c r="B4" s="5"/>
      <c r="C4" s="8"/>
      <c r="D4" s="8"/>
      <c r="E4" s="8"/>
      <c r="F4" s="7"/>
      <c r="G4" s="8"/>
      <c r="H4" s="8"/>
      <c r="I4" s="8"/>
      <c r="J4" s="8"/>
      <c r="K4" s="8"/>
      <c r="L4" s="8"/>
      <c r="M4" s="9"/>
      <c r="N4" s="10"/>
      <c r="O4" s="129"/>
      <c r="P4" s="129"/>
      <c r="Q4" s="8"/>
      <c r="R4" s="8"/>
      <c r="S4" s="8"/>
      <c r="T4" s="8"/>
      <c r="U4" s="8"/>
    </row>
    <row r="5" spans="1:21" ht="35.25" x14ac:dyDescent="0.4">
      <c r="A5" s="119" t="s">
        <v>5</v>
      </c>
      <c r="B5" s="122" t="s">
        <v>6</v>
      </c>
      <c r="C5" s="122" t="s">
        <v>7</v>
      </c>
      <c r="D5" s="122"/>
      <c r="E5" s="125" t="s">
        <v>8</v>
      </c>
      <c r="F5" s="125"/>
      <c r="G5" s="122" t="s">
        <v>9</v>
      </c>
      <c r="H5" s="122"/>
      <c r="I5" s="125" t="s">
        <v>8</v>
      </c>
      <c r="J5" s="125"/>
      <c r="K5" s="125" t="s">
        <v>10</v>
      </c>
      <c r="L5" s="125"/>
      <c r="M5" s="125"/>
      <c r="N5" s="125"/>
      <c r="O5" s="125"/>
      <c r="P5" s="126"/>
      <c r="Q5" s="12"/>
      <c r="R5" s="13"/>
      <c r="S5" s="13"/>
      <c r="T5" s="13"/>
      <c r="U5" s="13"/>
    </row>
    <row r="6" spans="1:21" ht="24" x14ac:dyDescent="0.4">
      <c r="A6" s="120"/>
      <c r="B6" s="123"/>
      <c r="C6" s="116" t="s">
        <v>11</v>
      </c>
      <c r="D6" s="116"/>
      <c r="E6" s="116" t="s">
        <v>11</v>
      </c>
      <c r="F6" s="116"/>
      <c r="G6" s="116" t="s">
        <v>11</v>
      </c>
      <c r="H6" s="116"/>
      <c r="I6" s="117" t="s">
        <v>12</v>
      </c>
      <c r="J6" s="117"/>
      <c r="K6" s="127" t="s">
        <v>13</v>
      </c>
      <c r="L6" s="127"/>
      <c r="M6" s="127" t="s">
        <v>14</v>
      </c>
      <c r="N6" s="127"/>
      <c r="O6" s="127" t="s">
        <v>15</v>
      </c>
      <c r="P6" s="128"/>
      <c r="Q6" s="12"/>
      <c r="R6" s="13"/>
      <c r="S6" s="13"/>
      <c r="T6" s="13"/>
      <c r="U6" s="13"/>
    </row>
    <row r="7" spans="1:21" ht="24" x14ac:dyDescent="0.4">
      <c r="A7" s="120"/>
      <c r="B7" s="123"/>
      <c r="C7" s="116"/>
      <c r="D7" s="116"/>
      <c r="E7" s="116"/>
      <c r="F7" s="116"/>
      <c r="G7" s="116"/>
      <c r="H7" s="116"/>
      <c r="I7" s="117"/>
      <c r="J7" s="117"/>
      <c r="K7" s="127"/>
      <c r="L7" s="127"/>
      <c r="M7" s="127"/>
      <c r="N7" s="127"/>
      <c r="O7" s="127"/>
      <c r="P7" s="128"/>
      <c r="Q7" s="12"/>
      <c r="R7" s="13"/>
      <c r="S7" s="13"/>
      <c r="T7" s="13"/>
      <c r="U7" s="13"/>
    </row>
    <row r="8" spans="1:21" ht="35.25" x14ac:dyDescent="0.4">
      <c r="A8" s="120"/>
      <c r="B8" s="123"/>
      <c r="C8" s="116"/>
      <c r="D8" s="116"/>
      <c r="E8" s="116"/>
      <c r="F8" s="116"/>
      <c r="G8" s="116"/>
      <c r="H8" s="116"/>
      <c r="I8" s="117"/>
      <c r="J8" s="117"/>
      <c r="K8" s="117" t="s">
        <v>16</v>
      </c>
      <c r="L8" s="117"/>
      <c r="M8" s="117" t="s">
        <v>16</v>
      </c>
      <c r="N8" s="117"/>
      <c r="O8" s="117" t="s">
        <v>16</v>
      </c>
      <c r="P8" s="118"/>
      <c r="Q8" s="12"/>
      <c r="R8" s="13"/>
      <c r="S8" s="13"/>
      <c r="T8" s="13"/>
      <c r="U8" s="13"/>
    </row>
    <row r="9" spans="1:21" ht="35.25" x14ac:dyDescent="0.4">
      <c r="A9" s="121"/>
      <c r="B9" s="124"/>
      <c r="C9" s="74"/>
      <c r="D9" s="74"/>
      <c r="E9" s="110"/>
      <c r="F9" s="110"/>
      <c r="G9" s="111" t="s">
        <v>17</v>
      </c>
      <c r="H9" s="111"/>
      <c r="I9" s="105" t="s">
        <v>18</v>
      </c>
      <c r="J9" s="105"/>
      <c r="K9" s="105" t="s">
        <v>19</v>
      </c>
      <c r="L9" s="105"/>
      <c r="M9" s="105" t="s">
        <v>20</v>
      </c>
      <c r="N9" s="105"/>
      <c r="O9" s="105" t="s">
        <v>21</v>
      </c>
      <c r="P9" s="106"/>
      <c r="Q9" s="12"/>
      <c r="R9" s="14"/>
      <c r="S9" s="14"/>
      <c r="T9" s="14"/>
      <c r="U9" s="14"/>
    </row>
    <row r="10" spans="1:21" ht="33" x14ac:dyDescent="0.4">
      <c r="A10" s="93" t="s">
        <v>47</v>
      </c>
      <c r="B10" s="94" t="s">
        <v>55</v>
      </c>
      <c r="C10" s="95">
        <f t="shared" ref="C10:C15" si="0">G10-3</f>
        <v>46065</v>
      </c>
      <c r="D10" s="95" t="str">
        <f t="shared" ref="D10:D12" si="1">TEXT(C10,"aaa")</f>
        <v>木</v>
      </c>
      <c r="E10" s="100">
        <f t="shared" ref="E10:E15" si="2">G10-1</f>
        <v>46067</v>
      </c>
      <c r="F10" s="95" t="str">
        <f t="shared" ref="F10:F12" si="3">TEXT(E10,"aaa")</f>
        <v>土</v>
      </c>
      <c r="G10" s="97">
        <v>46068</v>
      </c>
      <c r="H10" s="95" t="str">
        <f t="shared" ref="H10:H12" si="4">TEXT(G10,"aaa")</f>
        <v>日</v>
      </c>
      <c r="I10" s="97">
        <f t="shared" ref="I10:I15" si="5">G10+4</f>
        <v>46072</v>
      </c>
      <c r="J10" s="95" t="str">
        <f t="shared" ref="J10:J12" si="6">TEXT(I10,"aaa")</f>
        <v>木</v>
      </c>
      <c r="K10" s="97">
        <f t="shared" ref="K10:K15" si="7">G10+8</f>
        <v>46076</v>
      </c>
      <c r="L10" s="95" t="str">
        <f t="shared" ref="L10:L12" si="8">TEXT(K10,"aaa")</f>
        <v>月</v>
      </c>
      <c r="M10" s="96">
        <f t="shared" ref="M10:M15" si="9">G10+9</f>
        <v>46077</v>
      </c>
      <c r="N10" s="95" t="str">
        <f t="shared" ref="N10:N12" si="10">TEXT(M10,"aaa")</f>
        <v>火</v>
      </c>
      <c r="O10" s="96">
        <f t="shared" ref="O10:O15" si="11">G10+12</f>
        <v>46080</v>
      </c>
      <c r="P10" s="98" t="str">
        <f t="shared" ref="P10:P12" si="12">TEXT(O10,"aaa")</f>
        <v>金</v>
      </c>
      <c r="Q10" s="15"/>
      <c r="R10" s="13"/>
      <c r="S10" s="13"/>
      <c r="T10" s="13"/>
      <c r="U10" s="13"/>
    </row>
    <row r="11" spans="1:21" ht="33" x14ac:dyDescent="0.4">
      <c r="A11" s="71" t="s">
        <v>51</v>
      </c>
      <c r="B11" s="72" t="s">
        <v>54</v>
      </c>
      <c r="C11" s="53">
        <f t="shared" si="0"/>
        <v>46072</v>
      </c>
      <c r="D11" s="53" t="str">
        <f t="shared" si="1"/>
        <v>木</v>
      </c>
      <c r="E11" s="55">
        <f t="shared" si="2"/>
        <v>46074</v>
      </c>
      <c r="F11" s="53" t="str">
        <f t="shared" si="3"/>
        <v>土</v>
      </c>
      <c r="G11" s="59">
        <v>46075</v>
      </c>
      <c r="H11" s="53" t="str">
        <f t="shared" si="4"/>
        <v>日</v>
      </c>
      <c r="I11" s="59">
        <f t="shared" si="5"/>
        <v>46079</v>
      </c>
      <c r="J11" s="53" t="str">
        <f t="shared" si="6"/>
        <v>木</v>
      </c>
      <c r="K11" s="59">
        <f t="shared" si="7"/>
        <v>46083</v>
      </c>
      <c r="L11" s="53" t="str">
        <f t="shared" si="8"/>
        <v>月</v>
      </c>
      <c r="M11" s="69">
        <f t="shared" si="9"/>
        <v>46084</v>
      </c>
      <c r="N11" s="53" t="str">
        <f t="shared" si="10"/>
        <v>火</v>
      </c>
      <c r="O11" s="69">
        <f t="shared" si="11"/>
        <v>46087</v>
      </c>
      <c r="P11" s="88" t="str">
        <f t="shared" si="12"/>
        <v>金</v>
      </c>
      <c r="Q11" s="15"/>
      <c r="R11" s="13"/>
      <c r="S11" s="13"/>
      <c r="T11" s="13"/>
      <c r="U11" s="13"/>
    </row>
    <row r="12" spans="1:21" ht="33" x14ac:dyDescent="0.4">
      <c r="A12" s="71" t="s">
        <v>52</v>
      </c>
      <c r="B12" s="72" t="s">
        <v>56</v>
      </c>
      <c r="C12" s="53">
        <f t="shared" si="0"/>
        <v>46079</v>
      </c>
      <c r="D12" s="53" t="str">
        <f t="shared" si="1"/>
        <v>木</v>
      </c>
      <c r="E12" s="55">
        <f t="shared" si="2"/>
        <v>46081</v>
      </c>
      <c r="F12" s="53" t="str">
        <f t="shared" si="3"/>
        <v>土</v>
      </c>
      <c r="G12" s="59">
        <v>46082</v>
      </c>
      <c r="H12" s="53" t="str">
        <f t="shared" si="4"/>
        <v>日</v>
      </c>
      <c r="I12" s="59">
        <f t="shared" si="5"/>
        <v>46086</v>
      </c>
      <c r="J12" s="53" t="str">
        <f t="shared" si="6"/>
        <v>木</v>
      </c>
      <c r="K12" s="59">
        <f t="shared" si="7"/>
        <v>46090</v>
      </c>
      <c r="L12" s="53" t="str">
        <f t="shared" si="8"/>
        <v>月</v>
      </c>
      <c r="M12" s="69">
        <f t="shared" si="9"/>
        <v>46091</v>
      </c>
      <c r="N12" s="53" t="str">
        <f t="shared" si="10"/>
        <v>火</v>
      </c>
      <c r="O12" s="69">
        <f t="shared" si="11"/>
        <v>46094</v>
      </c>
      <c r="P12" s="88" t="str">
        <f t="shared" si="12"/>
        <v>金</v>
      </c>
      <c r="Q12" s="15"/>
      <c r="R12" s="13"/>
      <c r="S12" s="13"/>
      <c r="T12" s="13"/>
      <c r="U12" s="13"/>
    </row>
    <row r="13" spans="1:21" ht="33" x14ac:dyDescent="0.4">
      <c r="A13" s="71" t="s">
        <v>47</v>
      </c>
      <c r="B13" s="72" t="s">
        <v>58</v>
      </c>
      <c r="C13" s="53">
        <f t="shared" si="0"/>
        <v>46086</v>
      </c>
      <c r="D13" s="53" t="str">
        <f t="shared" ref="D13" si="13">TEXT(C13,"aaa")</f>
        <v>木</v>
      </c>
      <c r="E13" s="55">
        <f t="shared" si="2"/>
        <v>46088</v>
      </c>
      <c r="F13" s="53" t="str">
        <f t="shared" ref="F13" si="14">TEXT(E13,"aaa")</f>
        <v>土</v>
      </c>
      <c r="G13" s="59">
        <v>46089</v>
      </c>
      <c r="H13" s="53" t="str">
        <f t="shared" ref="H13" si="15">TEXT(G13,"aaa")</f>
        <v>日</v>
      </c>
      <c r="I13" s="59">
        <f t="shared" si="5"/>
        <v>46093</v>
      </c>
      <c r="J13" s="53" t="str">
        <f t="shared" ref="J13" si="16">TEXT(I13,"aaa")</f>
        <v>木</v>
      </c>
      <c r="K13" s="59">
        <f t="shared" si="7"/>
        <v>46097</v>
      </c>
      <c r="L13" s="53" t="str">
        <f t="shared" ref="L13" si="17">TEXT(K13,"aaa")</f>
        <v>月</v>
      </c>
      <c r="M13" s="69">
        <f t="shared" si="9"/>
        <v>46098</v>
      </c>
      <c r="N13" s="53" t="str">
        <f t="shared" ref="N13" si="18">TEXT(M13,"aaa")</f>
        <v>火</v>
      </c>
      <c r="O13" s="69">
        <f t="shared" si="11"/>
        <v>46101</v>
      </c>
      <c r="P13" s="88" t="str">
        <f t="shared" ref="P13" si="19">TEXT(O13,"aaa")</f>
        <v>金</v>
      </c>
      <c r="Q13" s="15"/>
      <c r="R13" s="13"/>
      <c r="S13" s="13"/>
      <c r="T13" s="13"/>
      <c r="U13" s="13"/>
    </row>
    <row r="14" spans="1:21" ht="33" x14ac:dyDescent="0.4">
      <c r="A14" s="71" t="s">
        <v>46</v>
      </c>
      <c r="B14" s="72" t="s">
        <v>59</v>
      </c>
      <c r="C14" s="53">
        <f t="shared" si="0"/>
        <v>46093</v>
      </c>
      <c r="D14" s="53" t="str">
        <f t="shared" ref="D14" si="20">TEXT(C14,"aaa")</f>
        <v>木</v>
      </c>
      <c r="E14" s="55">
        <f t="shared" si="2"/>
        <v>46095</v>
      </c>
      <c r="F14" s="53" t="str">
        <f t="shared" ref="F14" si="21">TEXT(E14,"aaa")</f>
        <v>土</v>
      </c>
      <c r="G14" s="59">
        <v>46096</v>
      </c>
      <c r="H14" s="53" t="str">
        <f t="shared" ref="H14" si="22">TEXT(G14,"aaa")</f>
        <v>日</v>
      </c>
      <c r="I14" s="59">
        <f t="shared" si="5"/>
        <v>46100</v>
      </c>
      <c r="J14" s="53" t="str">
        <f t="shared" ref="J14" si="23">TEXT(I14,"aaa")</f>
        <v>木</v>
      </c>
      <c r="K14" s="59">
        <f t="shared" si="7"/>
        <v>46104</v>
      </c>
      <c r="L14" s="53" t="str">
        <f t="shared" ref="L14" si="24">TEXT(K14,"aaa")</f>
        <v>月</v>
      </c>
      <c r="M14" s="69">
        <f t="shared" si="9"/>
        <v>46105</v>
      </c>
      <c r="N14" s="53" t="str">
        <f t="shared" ref="N14" si="25">TEXT(M14,"aaa")</f>
        <v>火</v>
      </c>
      <c r="O14" s="69">
        <f t="shared" si="11"/>
        <v>46108</v>
      </c>
      <c r="P14" s="88" t="str">
        <f t="shared" ref="P14" si="26">TEXT(O14,"aaa")</f>
        <v>金</v>
      </c>
      <c r="Q14" s="15"/>
      <c r="R14" s="13"/>
      <c r="S14" s="13"/>
      <c r="T14" s="13"/>
      <c r="U14" s="13"/>
    </row>
    <row r="15" spans="1:21" ht="33" x14ac:dyDescent="0.4">
      <c r="A15" s="76" t="s">
        <v>62</v>
      </c>
      <c r="B15" s="77" t="s">
        <v>53</v>
      </c>
      <c r="C15" s="143">
        <v>46099</v>
      </c>
      <c r="D15" s="143" t="str">
        <f t="shared" ref="D15" si="27">TEXT(C15,"aaa")</f>
        <v>水</v>
      </c>
      <c r="E15" s="56">
        <f t="shared" si="2"/>
        <v>46102</v>
      </c>
      <c r="F15" s="54" t="str">
        <f t="shared" ref="F15" si="28">TEXT(E15,"aaa")</f>
        <v>土</v>
      </c>
      <c r="G15" s="61">
        <v>46103</v>
      </c>
      <c r="H15" s="54" t="str">
        <f t="shared" ref="H15" si="29">TEXT(G15,"aaa")</f>
        <v>日</v>
      </c>
      <c r="I15" s="61">
        <f t="shared" si="5"/>
        <v>46107</v>
      </c>
      <c r="J15" s="54" t="str">
        <f t="shared" ref="J15" si="30">TEXT(I15,"aaa")</f>
        <v>木</v>
      </c>
      <c r="K15" s="61">
        <f t="shared" si="7"/>
        <v>46111</v>
      </c>
      <c r="L15" s="54" t="str">
        <f t="shared" ref="L15" si="31">TEXT(K15,"aaa")</f>
        <v>月</v>
      </c>
      <c r="M15" s="70">
        <f t="shared" si="9"/>
        <v>46112</v>
      </c>
      <c r="N15" s="54" t="str">
        <f t="shared" ref="N15" si="32">TEXT(M15,"aaa")</f>
        <v>火</v>
      </c>
      <c r="O15" s="70">
        <f t="shared" si="11"/>
        <v>46115</v>
      </c>
      <c r="P15" s="89" t="str">
        <f t="shared" ref="P15" si="33">TEXT(O15,"aaa")</f>
        <v>金</v>
      </c>
      <c r="Q15" s="15"/>
      <c r="R15" s="13"/>
      <c r="S15" s="13"/>
      <c r="T15" s="13"/>
      <c r="U15" s="13"/>
    </row>
    <row r="16" spans="1:21" ht="21" x14ac:dyDescent="0.4">
      <c r="Q16" s="15"/>
      <c r="R16" s="13"/>
      <c r="S16" s="13"/>
      <c r="T16" s="13"/>
      <c r="U16" s="13"/>
    </row>
    <row r="17" spans="1:21" ht="33" x14ac:dyDescent="0.4">
      <c r="A17" s="78"/>
      <c r="B17" s="79"/>
      <c r="C17" s="38"/>
      <c r="D17" s="38"/>
      <c r="E17" s="51"/>
      <c r="F17" s="38"/>
      <c r="G17" s="92"/>
      <c r="H17" s="38"/>
      <c r="I17" s="92"/>
      <c r="J17" s="38"/>
      <c r="K17" s="92"/>
      <c r="L17" s="38"/>
      <c r="M17" s="91"/>
      <c r="N17" s="38"/>
      <c r="O17" s="91"/>
      <c r="P17" s="38"/>
      <c r="Q17" s="15"/>
      <c r="R17" s="13"/>
      <c r="S17" s="13"/>
      <c r="T17" s="13"/>
      <c r="U17" s="13"/>
    </row>
    <row r="18" spans="1:21" ht="33" x14ac:dyDescent="0.4">
      <c r="A18" s="78"/>
      <c r="B18" s="79"/>
      <c r="C18" s="38"/>
      <c r="D18" s="50"/>
      <c r="E18" s="51"/>
      <c r="F18" s="50"/>
      <c r="G18" s="47"/>
      <c r="H18" s="52"/>
      <c r="I18" s="47"/>
      <c r="J18" s="50"/>
      <c r="K18" s="47"/>
      <c r="L18" s="52"/>
      <c r="M18" s="60"/>
      <c r="N18" s="52"/>
      <c r="O18" s="60"/>
      <c r="P18" s="52"/>
      <c r="Q18" s="15"/>
      <c r="R18" s="13"/>
      <c r="S18" s="13"/>
      <c r="T18" s="13"/>
      <c r="U18" s="13"/>
    </row>
    <row r="19" spans="1:21" ht="21" x14ac:dyDescent="0.4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5"/>
      <c r="R19" s="13"/>
      <c r="S19" s="13"/>
      <c r="T19" s="13"/>
      <c r="U19" s="13"/>
    </row>
    <row r="20" spans="1:21" ht="33" x14ac:dyDescent="0.4">
      <c r="A20" s="48"/>
      <c r="B20" s="49"/>
      <c r="C20" s="38"/>
      <c r="D20" s="50"/>
      <c r="E20" s="51"/>
      <c r="F20" s="50"/>
      <c r="G20" s="47"/>
      <c r="H20" s="52"/>
      <c r="I20" s="47"/>
      <c r="J20" s="50"/>
      <c r="K20" s="112"/>
      <c r="L20" s="112"/>
      <c r="M20" s="133"/>
      <c r="N20" s="133"/>
      <c r="O20" s="133"/>
      <c r="P20" s="133"/>
      <c r="Q20" s="15"/>
      <c r="R20" s="13"/>
      <c r="S20" s="13"/>
      <c r="T20" s="13"/>
      <c r="U20" s="13"/>
    </row>
    <row r="21" spans="1:21" ht="33" x14ac:dyDescent="0.4">
      <c r="A21" s="13"/>
      <c r="B21" s="13"/>
      <c r="C21" s="13"/>
      <c r="D21" s="13"/>
      <c r="E21" s="51"/>
      <c r="F21" s="50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5"/>
      <c r="R21" s="13"/>
      <c r="S21" s="13"/>
      <c r="T21" s="13"/>
      <c r="U21" s="13"/>
    </row>
    <row r="22" spans="1:21" ht="33" x14ac:dyDescent="0.4">
      <c r="A22" s="13"/>
      <c r="B22" s="13"/>
      <c r="C22" s="13"/>
      <c r="D22" s="13"/>
      <c r="E22" s="51"/>
      <c r="F22" s="50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5"/>
      <c r="R22" s="13"/>
      <c r="S22" s="13"/>
      <c r="T22" s="13"/>
      <c r="U22" s="13"/>
    </row>
    <row r="23" spans="1:21" x14ac:dyDescent="0.25">
      <c r="A23" s="113" t="s">
        <v>22</v>
      </c>
      <c r="B23" s="113"/>
      <c r="C23" s="113"/>
      <c r="D23" s="113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x14ac:dyDescent="0.25">
      <c r="A24" s="114"/>
      <c r="B24" s="114"/>
      <c r="C24" s="114"/>
      <c r="D24" s="114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ht="36" thickBot="1" x14ac:dyDescent="0.3">
      <c r="A25" s="19" t="s">
        <v>23</v>
      </c>
      <c r="B25" s="134" t="s">
        <v>24</v>
      </c>
      <c r="C25" s="135"/>
      <c r="D25" s="135"/>
      <c r="E25" s="135"/>
      <c r="F25" s="136"/>
      <c r="G25" s="134" t="s">
        <v>25</v>
      </c>
      <c r="H25" s="135"/>
      <c r="I25" s="135"/>
      <c r="J25" s="135"/>
      <c r="K25" s="135"/>
      <c r="L25" s="135"/>
      <c r="M25" s="135"/>
      <c r="N25" s="135"/>
      <c r="O25" s="135"/>
      <c r="P25" s="136"/>
      <c r="Q25" s="16"/>
      <c r="R25" s="16"/>
      <c r="S25" s="16"/>
      <c r="T25" s="16"/>
      <c r="U25" s="16"/>
    </row>
    <row r="26" spans="1:21" ht="33.75" thickTop="1" x14ac:dyDescent="0.25">
      <c r="A26" s="131" t="s">
        <v>26</v>
      </c>
      <c r="B26" s="137" t="s">
        <v>27</v>
      </c>
      <c r="C26" s="138"/>
      <c r="D26" s="138"/>
      <c r="E26" s="138"/>
      <c r="F26" s="139"/>
      <c r="G26" s="20" t="s">
        <v>28</v>
      </c>
      <c r="H26" s="21"/>
      <c r="I26" s="21"/>
      <c r="J26" s="21"/>
      <c r="K26" s="21"/>
      <c r="L26" s="22"/>
      <c r="M26" s="21"/>
      <c r="N26" s="23"/>
      <c r="O26" s="17"/>
      <c r="P26" s="40" t="s">
        <v>29</v>
      </c>
      <c r="Q26" s="16"/>
      <c r="R26" s="16"/>
      <c r="S26" s="16"/>
      <c r="T26" s="16"/>
      <c r="U26" s="16"/>
    </row>
    <row r="27" spans="1:21" ht="33" x14ac:dyDescent="0.25">
      <c r="A27" s="132"/>
      <c r="B27" s="140"/>
      <c r="C27" s="141"/>
      <c r="D27" s="141"/>
      <c r="E27" s="141"/>
      <c r="F27" s="142"/>
      <c r="G27" s="24" t="s">
        <v>30</v>
      </c>
      <c r="H27" s="25"/>
      <c r="I27" s="25"/>
      <c r="J27" s="25"/>
      <c r="K27" s="25"/>
      <c r="L27" s="26"/>
      <c r="M27" s="25"/>
      <c r="N27" s="27"/>
      <c r="O27" s="28"/>
      <c r="P27" s="29" t="s">
        <v>31</v>
      </c>
      <c r="Q27" s="16"/>
      <c r="R27" s="16"/>
      <c r="S27" s="16"/>
      <c r="T27" s="16"/>
      <c r="U27" s="16"/>
    </row>
    <row r="28" spans="1:2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1:2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 ht="108" customHeight="1" x14ac:dyDescent="0.4">
      <c r="A30" s="30" t="s">
        <v>32</v>
      </c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1"/>
      <c r="N30" s="31"/>
      <c r="O30" s="130" t="s">
        <v>1</v>
      </c>
      <c r="P30" s="130"/>
      <c r="Q30" s="130"/>
      <c r="R30" s="130"/>
      <c r="S30" s="130"/>
      <c r="T30" s="75"/>
      <c r="U30" s="39" t="s">
        <v>33</v>
      </c>
    </row>
    <row r="31" spans="1:21" ht="36" customHeight="1" x14ac:dyDescent="0.4">
      <c r="A31" s="41"/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4"/>
      <c r="N31" s="44"/>
      <c r="O31" s="45"/>
      <c r="P31" s="45"/>
      <c r="Q31" s="45"/>
      <c r="R31" s="45"/>
      <c r="S31" s="45"/>
      <c r="T31" s="45"/>
      <c r="U31" s="39"/>
    </row>
    <row r="32" spans="1:21" ht="81" customHeight="1" x14ac:dyDescent="0.35">
      <c r="A32" s="115"/>
      <c r="B32" s="115"/>
      <c r="C32" s="115"/>
      <c r="D32" s="5"/>
      <c r="E32" s="90" t="s">
        <v>48</v>
      </c>
      <c r="F32" s="7"/>
      <c r="G32" s="8"/>
      <c r="H32" s="8"/>
      <c r="I32" s="8"/>
      <c r="J32" s="8"/>
      <c r="K32" s="8"/>
      <c r="L32" s="8"/>
      <c r="M32" s="8"/>
      <c r="N32" s="9"/>
      <c r="O32" s="8"/>
      <c r="P32" s="8"/>
      <c r="Q32" s="8"/>
      <c r="R32" s="10" t="s">
        <v>3</v>
      </c>
      <c r="S32" s="129">
        <v>46063</v>
      </c>
      <c r="T32" s="129"/>
      <c r="U32" s="46" t="s">
        <v>34</v>
      </c>
    </row>
    <row r="33" spans="1:21" ht="37.5" x14ac:dyDescent="0.35">
      <c r="A33" s="11" t="s">
        <v>35</v>
      </c>
      <c r="B33" s="5"/>
      <c r="C33" s="8"/>
      <c r="D33" s="8"/>
      <c r="E33" s="8"/>
      <c r="F33" s="7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1:21" ht="35.25" x14ac:dyDescent="0.3">
      <c r="A34" s="119" t="s">
        <v>5</v>
      </c>
      <c r="B34" s="122" t="s">
        <v>6</v>
      </c>
      <c r="C34" s="122" t="s">
        <v>7</v>
      </c>
      <c r="D34" s="122"/>
      <c r="E34" s="122"/>
      <c r="F34" s="122"/>
      <c r="G34" s="125" t="s">
        <v>8</v>
      </c>
      <c r="H34" s="125"/>
      <c r="I34" s="122" t="s">
        <v>9</v>
      </c>
      <c r="J34" s="122"/>
      <c r="K34" s="125" t="s">
        <v>8</v>
      </c>
      <c r="L34" s="126"/>
      <c r="M34" s="32"/>
      <c r="N34" s="12"/>
      <c r="O34" s="12"/>
      <c r="P34" s="12"/>
      <c r="Q34" s="8"/>
      <c r="R34" s="8"/>
      <c r="S34" s="8"/>
      <c r="T34" s="8"/>
      <c r="U34" s="8"/>
    </row>
    <row r="35" spans="1:21" ht="35.25" x14ac:dyDescent="0.4">
      <c r="A35" s="120"/>
      <c r="B35" s="123"/>
      <c r="C35" s="116" t="s">
        <v>36</v>
      </c>
      <c r="D35" s="116"/>
      <c r="E35" s="116" t="s">
        <v>11</v>
      </c>
      <c r="F35" s="116"/>
      <c r="G35" s="116" t="s">
        <v>11</v>
      </c>
      <c r="H35" s="116"/>
      <c r="I35" s="116" t="s">
        <v>49</v>
      </c>
      <c r="J35" s="116"/>
      <c r="K35" s="117" t="s">
        <v>12</v>
      </c>
      <c r="L35" s="118"/>
      <c r="M35" s="33"/>
      <c r="N35" s="12"/>
      <c r="O35" s="12"/>
      <c r="P35" s="12"/>
      <c r="Q35" s="13"/>
      <c r="R35" s="13"/>
      <c r="S35" s="13"/>
      <c r="T35" s="13"/>
      <c r="U35" s="13"/>
    </row>
    <row r="36" spans="1:21" ht="35.25" x14ac:dyDescent="0.4">
      <c r="A36" s="120"/>
      <c r="B36" s="123"/>
      <c r="C36" s="116"/>
      <c r="D36" s="116"/>
      <c r="E36" s="116"/>
      <c r="F36" s="116"/>
      <c r="G36" s="116"/>
      <c r="H36" s="116"/>
      <c r="I36" s="116"/>
      <c r="J36" s="116"/>
      <c r="K36" s="117"/>
      <c r="L36" s="118"/>
      <c r="M36" s="33"/>
      <c r="N36" s="12"/>
      <c r="O36" s="12"/>
      <c r="P36" s="12"/>
      <c r="Q36" s="13"/>
      <c r="R36" s="13"/>
      <c r="S36" s="13"/>
      <c r="T36" s="13"/>
      <c r="U36" s="13"/>
    </row>
    <row r="37" spans="1:21" ht="35.25" x14ac:dyDescent="0.4">
      <c r="A37" s="120"/>
      <c r="B37" s="123"/>
      <c r="C37" s="116"/>
      <c r="D37" s="116"/>
      <c r="E37" s="116"/>
      <c r="F37" s="116"/>
      <c r="G37" s="116"/>
      <c r="H37" s="116"/>
      <c r="I37" s="116"/>
      <c r="J37" s="116"/>
      <c r="K37" s="117"/>
      <c r="L37" s="118"/>
      <c r="M37" s="34"/>
      <c r="N37" s="12"/>
      <c r="O37" s="12"/>
      <c r="P37" s="12"/>
      <c r="Q37" s="13"/>
      <c r="R37" s="13"/>
      <c r="S37" s="13"/>
      <c r="T37" s="13"/>
      <c r="U37" s="13"/>
    </row>
    <row r="38" spans="1:21" ht="35.25" x14ac:dyDescent="0.4">
      <c r="A38" s="121"/>
      <c r="B38" s="124"/>
      <c r="C38" s="73"/>
      <c r="D38" s="73"/>
      <c r="E38" s="73"/>
      <c r="F38" s="73"/>
      <c r="G38" s="110"/>
      <c r="H38" s="110"/>
      <c r="I38" s="111" t="s">
        <v>17</v>
      </c>
      <c r="J38" s="111"/>
      <c r="K38" s="105" t="s">
        <v>18</v>
      </c>
      <c r="L38" s="106"/>
      <c r="M38" s="35"/>
      <c r="N38" s="12"/>
      <c r="O38" s="12"/>
      <c r="P38" s="12"/>
      <c r="Q38" s="13"/>
      <c r="R38" s="13"/>
      <c r="S38" s="13"/>
      <c r="T38" s="13"/>
      <c r="U38" s="13"/>
    </row>
    <row r="39" spans="1:21" ht="33" x14ac:dyDescent="0.4">
      <c r="A39" s="93" t="s">
        <v>51</v>
      </c>
      <c r="B39" s="94" t="s">
        <v>54</v>
      </c>
      <c r="C39" s="95">
        <f>G39-3</f>
        <v>46071</v>
      </c>
      <c r="D39" s="95" t="str">
        <f t="shared" ref="D39:D40" si="34">TEXT(C39,"aaa")</f>
        <v>水</v>
      </c>
      <c r="E39" s="95">
        <f>G39-2</f>
        <v>46072</v>
      </c>
      <c r="F39" s="95" t="str">
        <f t="shared" ref="F39:F40" si="35">TEXT(E39,"aaa")</f>
        <v>木</v>
      </c>
      <c r="G39" s="95">
        <f t="shared" ref="G39:G44" si="36">I39-1</f>
        <v>46074</v>
      </c>
      <c r="H39" s="95" t="str">
        <f t="shared" ref="H39:H40" si="37">TEXT(G39,"aaa")</f>
        <v>土</v>
      </c>
      <c r="I39" s="96">
        <v>46075</v>
      </c>
      <c r="J39" s="95" t="str">
        <f t="shared" ref="J39:J40" si="38">TEXT(I39,"aaa")</f>
        <v>日</v>
      </c>
      <c r="K39" s="97">
        <f t="shared" ref="K39:K44" si="39">G39+5</f>
        <v>46079</v>
      </c>
      <c r="L39" s="98" t="str">
        <f t="shared" ref="L39:L40" si="40">TEXT(K39,"aaa")</f>
        <v>木</v>
      </c>
      <c r="M39" s="57"/>
      <c r="N39" s="37"/>
      <c r="O39" s="37"/>
      <c r="P39" s="37"/>
      <c r="Q39" s="37"/>
      <c r="R39" s="37"/>
      <c r="S39" s="37"/>
      <c r="T39" s="37"/>
      <c r="U39" s="37"/>
    </row>
    <row r="40" spans="1:21" ht="33" x14ac:dyDescent="0.4">
      <c r="A40" s="71" t="s">
        <v>57</v>
      </c>
      <c r="B40" s="72" t="s">
        <v>56</v>
      </c>
      <c r="C40" s="53">
        <f>G40-3</f>
        <v>46078</v>
      </c>
      <c r="D40" s="53" t="str">
        <f t="shared" si="34"/>
        <v>水</v>
      </c>
      <c r="E40" s="53">
        <f>G40-2</f>
        <v>46079</v>
      </c>
      <c r="F40" s="53" t="str">
        <f t="shared" si="35"/>
        <v>木</v>
      </c>
      <c r="G40" s="53">
        <f t="shared" si="36"/>
        <v>46081</v>
      </c>
      <c r="H40" s="53" t="str">
        <f t="shared" si="37"/>
        <v>土</v>
      </c>
      <c r="I40" s="69">
        <v>46082</v>
      </c>
      <c r="J40" s="53" t="str">
        <f t="shared" si="38"/>
        <v>日</v>
      </c>
      <c r="K40" s="59">
        <f t="shared" si="39"/>
        <v>46086</v>
      </c>
      <c r="L40" s="88" t="str">
        <f t="shared" si="40"/>
        <v>木</v>
      </c>
      <c r="M40" s="36"/>
      <c r="N40" s="37"/>
      <c r="O40" s="37"/>
      <c r="P40" s="37"/>
      <c r="Q40" s="37"/>
      <c r="R40" s="37"/>
      <c r="S40" s="37"/>
      <c r="T40" s="37"/>
      <c r="U40" s="37"/>
    </row>
    <row r="41" spans="1:21" ht="33" x14ac:dyDescent="0.4">
      <c r="A41" s="71" t="s">
        <v>47</v>
      </c>
      <c r="B41" s="72" t="s">
        <v>58</v>
      </c>
      <c r="C41" s="53">
        <f>G41-3</f>
        <v>46085</v>
      </c>
      <c r="D41" s="53" t="str">
        <f t="shared" ref="D41" si="41">TEXT(C41,"aaa")</f>
        <v>水</v>
      </c>
      <c r="E41" s="53">
        <f>G41-2</f>
        <v>46086</v>
      </c>
      <c r="F41" s="53" t="str">
        <f t="shared" ref="F41" si="42">TEXT(E41,"aaa")</f>
        <v>木</v>
      </c>
      <c r="G41" s="53">
        <f t="shared" si="36"/>
        <v>46088</v>
      </c>
      <c r="H41" s="53" t="str">
        <f t="shared" ref="H41" si="43">TEXT(G41,"aaa")</f>
        <v>土</v>
      </c>
      <c r="I41" s="69">
        <v>46089</v>
      </c>
      <c r="J41" s="53" t="str">
        <f t="shared" ref="J41" si="44">TEXT(I41,"aaa")</f>
        <v>日</v>
      </c>
      <c r="K41" s="59">
        <f t="shared" si="39"/>
        <v>46093</v>
      </c>
      <c r="L41" s="88" t="str">
        <f t="shared" ref="L41" si="45">TEXT(K41,"aaa")</f>
        <v>木</v>
      </c>
      <c r="M41" s="36"/>
      <c r="N41" s="58"/>
      <c r="O41" s="58"/>
      <c r="P41" s="58"/>
      <c r="Q41" s="58"/>
      <c r="R41" s="58"/>
      <c r="S41" s="58"/>
      <c r="T41" s="58"/>
      <c r="U41" s="58"/>
    </row>
    <row r="42" spans="1:21" ht="33" x14ac:dyDescent="0.4">
      <c r="A42" s="71" t="s">
        <v>46</v>
      </c>
      <c r="B42" s="72" t="s">
        <v>59</v>
      </c>
      <c r="C42" s="53">
        <f>G42-3</f>
        <v>46092</v>
      </c>
      <c r="D42" s="53" t="str">
        <f t="shared" ref="D42:D43" si="46">TEXT(C42,"aaa")</f>
        <v>水</v>
      </c>
      <c r="E42" s="53">
        <f>G42-2</f>
        <v>46093</v>
      </c>
      <c r="F42" s="53" t="str">
        <f t="shared" ref="F42:F43" si="47">TEXT(E42,"aaa")</f>
        <v>木</v>
      </c>
      <c r="G42" s="53">
        <f t="shared" si="36"/>
        <v>46095</v>
      </c>
      <c r="H42" s="53" t="str">
        <f t="shared" ref="H42:H43" si="48">TEXT(G42,"aaa")</f>
        <v>土</v>
      </c>
      <c r="I42" s="69">
        <v>46096</v>
      </c>
      <c r="J42" s="53" t="str">
        <f t="shared" ref="J42:J43" si="49">TEXT(I42,"aaa")</f>
        <v>日</v>
      </c>
      <c r="K42" s="59">
        <f t="shared" si="39"/>
        <v>46100</v>
      </c>
      <c r="L42" s="88" t="str">
        <f t="shared" ref="L42:L43" si="50">TEXT(K42,"aaa")</f>
        <v>木</v>
      </c>
      <c r="M42" s="36"/>
      <c r="N42" s="37"/>
      <c r="O42" s="37"/>
      <c r="P42" s="37"/>
      <c r="Q42" s="37"/>
      <c r="R42" s="37"/>
      <c r="S42" s="37"/>
      <c r="T42" s="37"/>
      <c r="U42" s="37"/>
    </row>
    <row r="43" spans="1:21" ht="33" x14ac:dyDescent="0.4">
      <c r="A43" s="71" t="s">
        <v>60</v>
      </c>
      <c r="B43" s="72" t="s">
        <v>53</v>
      </c>
      <c r="C43" s="99">
        <v>46098</v>
      </c>
      <c r="D43" s="99" t="str">
        <f t="shared" si="46"/>
        <v>火</v>
      </c>
      <c r="E43" s="99">
        <v>46099</v>
      </c>
      <c r="F43" s="99" t="str">
        <f t="shared" si="47"/>
        <v>水</v>
      </c>
      <c r="G43" s="53">
        <f t="shared" si="36"/>
        <v>46102</v>
      </c>
      <c r="H43" s="53" t="str">
        <f t="shared" si="48"/>
        <v>土</v>
      </c>
      <c r="I43" s="69">
        <v>46103</v>
      </c>
      <c r="J43" s="53" t="str">
        <f t="shared" si="49"/>
        <v>日</v>
      </c>
      <c r="K43" s="59">
        <f t="shared" si="39"/>
        <v>46107</v>
      </c>
      <c r="L43" s="88" t="str">
        <f t="shared" si="50"/>
        <v>木</v>
      </c>
      <c r="M43" s="36"/>
      <c r="N43" s="37"/>
      <c r="O43" s="37"/>
      <c r="P43" s="37"/>
      <c r="Q43" s="37"/>
      <c r="R43" s="37"/>
      <c r="S43" s="37"/>
      <c r="T43" s="37"/>
      <c r="U43" s="37"/>
    </row>
    <row r="44" spans="1:21" ht="33" x14ac:dyDescent="0.4">
      <c r="A44" s="76" t="s">
        <v>52</v>
      </c>
      <c r="B44" s="77" t="s">
        <v>61</v>
      </c>
      <c r="C44" s="54">
        <f>G44-3</f>
        <v>46106</v>
      </c>
      <c r="D44" s="54" t="str">
        <f t="shared" ref="D44" si="51">TEXT(C44,"aaa")</f>
        <v>水</v>
      </c>
      <c r="E44" s="54">
        <f>G44-2</f>
        <v>46107</v>
      </c>
      <c r="F44" s="54" t="str">
        <f t="shared" ref="F44" si="52">TEXT(E44,"aaa")</f>
        <v>木</v>
      </c>
      <c r="G44" s="54">
        <f t="shared" si="36"/>
        <v>46109</v>
      </c>
      <c r="H44" s="54" t="str">
        <f t="shared" ref="H44" si="53">TEXT(G44,"aaa")</f>
        <v>土</v>
      </c>
      <c r="I44" s="70">
        <v>46110</v>
      </c>
      <c r="J44" s="54" t="str">
        <f t="shared" ref="J44" si="54">TEXT(I44,"aaa")</f>
        <v>日</v>
      </c>
      <c r="K44" s="61">
        <f t="shared" si="39"/>
        <v>46114</v>
      </c>
      <c r="L44" s="89" t="str">
        <f t="shared" ref="L44" si="55">TEXT(K44,"aaa")</f>
        <v>木</v>
      </c>
      <c r="M44" s="36"/>
      <c r="N44" s="37"/>
      <c r="O44" s="37"/>
      <c r="P44" s="37"/>
      <c r="Q44" s="37"/>
      <c r="R44" s="37"/>
      <c r="S44" s="37"/>
      <c r="T44" s="37"/>
      <c r="U44" s="37"/>
    </row>
    <row r="45" spans="1:21" ht="30" x14ac:dyDescent="0.4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6"/>
      <c r="N45" s="37"/>
      <c r="O45" s="37"/>
      <c r="P45" s="37"/>
      <c r="Q45" s="37"/>
      <c r="R45" s="37"/>
      <c r="S45" s="37"/>
      <c r="T45" s="37"/>
      <c r="U45" s="37"/>
    </row>
    <row r="46" spans="1:21" ht="33" x14ac:dyDescent="0.4">
      <c r="A46" s="78"/>
      <c r="B46" s="79"/>
      <c r="C46" s="38"/>
      <c r="D46" s="68"/>
      <c r="E46" s="38"/>
      <c r="F46" s="68"/>
      <c r="G46" s="38"/>
      <c r="H46" s="68"/>
      <c r="I46" s="60"/>
      <c r="J46" s="68"/>
      <c r="K46" s="47"/>
      <c r="L46" s="47"/>
      <c r="M46" s="36"/>
      <c r="N46" s="37"/>
      <c r="O46" s="37"/>
      <c r="P46" s="37"/>
      <c r="Q46" s="37"/>
      <c r="R46" s="37"/>
      <c r="S46" s="37"/>
      <c r="T46" s="37"/>
      <c r="U46" s="37"/>
    </row>
    <row r="47" spans="1:21" ht="33" x14ac:dyDescent="0.4">
      <c r="A47" s="67"/>
      <c r="B47" s="68"/>
      <c r="C47" s="38"/>
      <c r="D47" s="68"/>
      <c r="E47" s="38"/>
      <c r="F47" s="68"/>
      <c r="G47" s="38"/>
      <c r="H47" s="68"/>
      <c r="I47" s="60"/>
      <c r="J47" s="68"/>
      <c r="K47" s="47"/>
      <c r="L47" s="47"/>
      <c r="M47" s="36"/>
      <c r="N47" s="37"/>
      <c r="O47" s="37"/>
      <c r="P47" s="37"/>
      <c r="Q47" s="37"/>
      <c r="R47" s="37"/>
      <c r="S47" s="37"/>
      <c r="T47" s="37"/>
      <c r="U47" s="37"/>
    </row>
    <row r="48" spans="1:21" ht="33" x14ac:dyDescent="0.4">
      <c r="A48" s="67"/>
      <c r="B48" s="68"/>
      <c r="C48" s="38"/>
      <c r="D48" s="68"/>
      <c r="E48" s="38"/>
      <c r="F48" s="68"/>
      <c r="G48" s="38"/>
      <c r="H48" s="68"/>
      <c r="I48" s="60"/>
      <c r="J48" s="68"/>
      <c r="K48" s="47"/>
      <c r="L48" s="47"/>
      <c r="M48" s="36"/>
      <c r="N48" s="37"/>
      <c r="O48" s="37"/>
      <c r="P48" s="37"/>
      <c r="Q48" s="37"/>
      <c r="R48" s="37"/>
      <c r="S48" s="37"/>
      <c r="T48" s="37"/>
      <c r="U48" s="37"/>
    </row>
    <row r="49" spans="1:21" ht="30" x14ac:dyDescent="0.4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6"/>
      <c r="N49" s="37"/>
      <c r="O49" s="37"/>
      <c r="P49" s="37"/>
      <c r="Q49" s="37"/>
      <c r="R49" s="37"/>
      <c r="S49" s="37"/>
      <c r="T49" s="37"/>
      <c r="U49" s="37"/>
    </row>
    <row r="50" spans="1:21" ht="30" x14ac:dyDescent="0.4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6"/>
      <c r="N50" s="37"/>
      <c r="O50" s="37"/>
      <c r="P50" s="37"/>
      <c r="Q50" s="37"/>
      <c r="R50" s="37"/>
      <c r="S50" s="37"/>
      <c r="T50" s="37"/>
      <c r="U50" s="37"/>
    </row>
    <row r="51" spans="1:21" ht="30" x14ac:dyDescent="0.4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6"/>
      <c r="N51" s="37"/>
      <c r="O51" s="37"/>
      <c r="P51" s="37"/>
      <c r="Q51" s="37"/>
      <c r="R51" s="37"/>
      <c r="S51" s="37"/>
      <c r="T51" s="37"/>
      <c r="U51" s="37"/>
    </row>
    <row r="52" spans="1:21" ht="35.25" x14ac:dyDescent="0.4">
      <c r="A52" s="19" t="s">
        <v>23</v>
      </c>
      <c r="B52" s="107" t="s">
        <v>24</v>
      </c>
      <c r="C52" s="108"/>
      <c r="D52" s="108"/>
      <c r="E52" s="109"/>
      <c r="F52" s="107" t="s">
        <v>25</v>
      </c>
      <c r="G52" s="108"/>
      <c r="H52" s="108"/>
      <c r="I52" s="108"/>
      <c r="J52" s="108"/>
      <c r="K52" s="108"/>
      <c r="L52" s="109"/>
      <c r="M52" s="36"/>
      <c r="N52" s="37"/>
      <c r="O52" s="37"/>
      <c r="P52" s="37"/>
      <c r="Q52" s="37"/>
      <c r="R52" s="37"/>
      <c r="S52" s="37"/>
      <c r="T52" s="37"/>
      <c r="U52" s="37"/>
    </row>
    <row r="53" spans="1:21" ht="30" x14ac:dyDescent="0.4">
      <c r="A53" s="101" t="s">
        <v>26</v>
      </c>
      <c r="B53" s="102" t="s">
        <v>37</v>
      </c>
      <c r="C53" s="102"/>
      <c r="D53" s="102"/>
      <c r="E53" s="103"/>
      <c r="F53" s="82" t="s">
        <v>38</v>
      </c>
      <c r="G53" s="83"/>
      <c r="H53" s="83"/>
      <c r="I53" s="83"/>
      <c r="J53" s="83"/>
      <c r="K53" s="83"/>
      <c r="L53" s="84" t="s">
        <v>39</v>
      </c>
      <c r="M53" s="36"/>
      <c r="N53" s="13"/>
      <c r="O53" s="13"/>
      <c r="P53" s="13"/>
      <c r="Q53" s="37"/>
      <c r="R53" s="37"/>
      <c r="S53" s="37"/>
      <c r="T53" s="37"/>
      <c r="U53" s="37"/>
    </row>
    <row r="54" spans="1:21" ht="30" x14ac:dyDescent="0.4">
      <c r="A54" s="101"/>
      <c r="B54" s="102"/>
      <c r="C54" s="102"/>
      <c r="D54" s="102"/>
      <c r="E54" s="103"/>
      <c r="F54" s="62" t="s">
        <v>40</v>
      </c>
      <c r="G54" s="63"/>
      <c r="H54" s="63"/>
      <c r="I54" s="63"/>
      <c r="J54" s="63"/>
      <c r="K54" s="63"/>
      <c r="L54" s="64"/>
      <c r="M54" s="36"/>
      <c r="N54" s="13"/>
      <c r="O54" s="13"/>
      <c r="P54" s="13"/>
      <c r="Q54" s="13"/>
      <c r="R54" s="13"/>
      <c r="S54" s="13"/>
      <c r="T54" s="13"/>
      <c r="U54" s="13"/>
    </row>
    <row r="55" spans="1:21" ht="30" x14ac:dyDescent="0.4">
      <c r="A55" s="101" t="s">
        <v>41</v>
      </c>
      <c r="B55" s="102" t="s">
        <v>42</v>
      </c>
      <c r="C55" s="102"/>
      <c r="D55" s="102"/>
      <c r="E55" s="103"/>
      <c r="F55" s="82" t="s">
        <v>43</v>
      </c>
      <c r="G55" s="83"/>
      <c r="H55" s="83"/>
      <c r="I55" s="83"/>
      <c r="J55" s="83"/>
      <c r="K55" s="83"/>
      <c r="L55" s="84" t="s">
        <v>44</v>
      </c>
      <c r="M55" s="36"/>
      <c r="N55" s="13"/>
      <c r="O55" s="13"/>
      <c r="P55" s="13"/>
      <c r="Q55" s="13"/>
      <c r="R55" s="13"/>
      <c r="S55" s="13"/>
      <c r="T55" s="13"/>
      <c r="U55" s="13"/>
    </row>
    <row r="56" spans="1:21" ht="29.25" x14ac:dyDescent="0.25">
      <c r="A56" s="101"/>
      <c r="B56" s="102"/>
      <c r="C56" s="102"/>
      <c r="D56" s="102"/>
      <c r="E56" s="103"/>
      <c r="F56" s="65" t="s">
        <v>45</v>
      </c>
      <c r="G56" s="66"/>
      <c r="H56" s="66"/>
      <c r="I56" s="66"/>
      <c r="J56" s="66"/>
      <c r="K56" s="66"/>
      <c r="L56" s="80"/>
      <c r="M56" s="17"/>
      <c r="N56" s="4"/>
      <c r="O56" s="17"/>
      <c r="P56" s="4"/>
      <c r="Q56" s="13"/>
      <c r="R56" s="13"/>
      <c r="S56" s="13"/>
      <c r="T56" s="13"/>
      <c r="U56" s="13"/>
    </row>
    <row r="57" spans="1:21" ht="33" x14ac:dyDescent="0.25">
      <c r="A57" s="85"/>
      <c r="B57" s="81"/>
      <c r="C57" s="81"/>
      <c r="D57" s="81"/>
      <c r="E57" s="81"/>
      <c r="F57" s="86"/>
      <c r="G57" s="86"/>
      <c r="H57" s="86"/>
      <c r="I57" s="86"/>
      <c r="J57" s="86"/>
      <c r="K57" s="86"/>
      <c r="L57" s="86"/>
      <c r="M57" s="18"/>
      <c r="N57" s="16"/>
      <c r="O57" s="16"/>
      <c r="P57" s="16"/>
      <c r="Q57" s="4"/>
      <c r="R57" s="4"/>
      <c r="S57" s="4"/>
      <c r="T57" s="4"/>
      <c r="U57" s="4"/>
    </row>
    <row r="58" spans="1:21" ht="33" x14ac:dyDescent="0.25">
      <c r="A58" s="85"/>
      <c r="B58" s="81"/>
      <c r="C58" s="81"/>
      <c r="D58" s="81"/>
      <c r="E58" s="81"/>
      <c r="F58" s="87"/>
      <c r="G58" s="63"/>
      <c r="H58" s="63"/>
      <c r="I58" s="104"/>
      <c r="J58" s="104"/>
      <c r="K58" s="104"/>
      <c r="L58" s="104"/>
      <c r="M58" s="16"/>
      <c r="N58" s="16"/>
      <c r="O58" s="16"/>
      <c r="P58" s="16"/>
      <c r="Q58" s="16"/>
      <c r="R58" s="16"/>
      <c r="S58" s="16"/>
      <c r="T58" s="16"/>
      <c r="U58" s="16"/>
    </row>
    <row r="59" spans="1:2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6"/>
      <c r="N59" s="16"/>
      <c r="O59" s="16"/>
      <c r="P59" s="16"/>
      <c r="Q59" s="16"/>
      <c r="R59" s="16"/>
      <c r="S59" s="16"/>
      <c r="T59" s="16"/>
      <c r="U59" s="16"/>
    </row>
  </sheetData>
  <mergeCells count="59">
    <mergeCell ref="S32:T32"/>
    <mergeCell ref="A26:A27"/>
    <mergeCell ref="M20:N20"/>
    <mergeCell ref="O20:P20"/>
    <mergeCell ref="B25:F25"/>
    <mergeCell ref="G25:P25"/>
    <mergeCell ref="B26:F27"/>
    <mergeCell ref="O30:S30"/>
    <mergeCell ref="S3:T3"/>
    <mergeCell ref="O1:T1"/>
    <mergeCell ref="A3:C3"/>
    <mergeCell ref="O4:P4"/>
    <mergeCell ref="A5:A9"/>
    <mergeCell ref="B5:B9"/>
    <mergeCell ref="C5:D5"/>
    <mergeCell ref="E5:F5"/>
    <mergeCell ref="G5:H5"/>
    <mergeCell ref="I5:J5"/>
    <mergeCell ref="K5:P5"/>
    <mergeCell ref="C6:D8"/>
    <mergeCell ref="E6:F8"/>
    <mergeCell ref="G6:H8"/>
    <mergeCell ref="M9:N9"/>
    <mergeCell ref="E9:F9"/>
    <mergeCell ref="I6:J8"/>
    <mergeCell ref="K6:L7"/>
    <mergeCell ref="O6:P7"/>
    <mergeCell ref="M6:N7"/>
    <mergeCell ref="K8:L8"/>
    <mergeCell ref="M8:N8"/>
    <mergeCell ref="O8:P8"/>
    <mergeCell ref="K34:L34"/>
    <mergeCell ref="C35:D37"/>
    <mergeCell ref="E35:F37"/>
    <mergeCell ref="G35:H37"/>
    <mergeCell ref="C34:F34"/>
    <mergeCell ref="G34:H34"/>
    <mergeCell ref="I34:J34"/>
    <mergeCell ref="O9:P9"/>
    <mergeCell ref="K38:L38"/>
    <mergeCell ref="B52:E52"/>
    <mergeCell ref="F52:L52"/>
    <mergeCell ref="G38:H38"/>
    <mergeCell ref="I38:J38"/>
    <mergeCell ref="K20:L20"/>
    <mergeCell ref="A23:D24"/>
    <mergeCell ref="A32:C32"/>
    <mergeCell ref="G9:H9"/>
    <mergeCell ref="I9:J9"/>
    <mergeCell ref="K9:L9"/>
    <mergeCell ref="I35:J37"/>
    <mergeCell ref="K35:L37"/>
    <mergeCell ref="A34:A38"/>
    <mergeCell ref="B34:B38"/>
    <mergeCell ref="A53:A54"/>
    <mergeCell ref="B53:E54"/>
    <mergeCell ref="A55:A56"/>
    <mergeCell ref="B55:E56"/>
    <mergeCell ref="I58:L58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fitToHeight="2" orientation="landscape" r:id="rId1"/>
  <rowBreaks count="1" manualBreakCount="1">
    <brk id="29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美里</dc:creator>
  <cp:lastModifiedBy>Hayashi Misato</cp:lastModifiedBy>
  <cp:lastPrinted>2025-11-13T09:57:51Z</cp:lastPrinted>
  <dcterms:created xsi:type="dcterms:W3CDTF">2025-11-13T08:55:02Z</dcterms:created>
  <dcterms:modified xsi:type="dcterms:W3CDTF">2026-02-10T02:33:49Z</dcterms:modified>
</cp:coreProperties>
</file>