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輸出\TC-3\中華圏\"/>
    </mc:Choice>
  </mc:AlternateContent>
  <xr:revisionPtr revIDLastSave="0" documentId="13_ncr:1_{5183D1EC-672B-42F4-A5B1-A02F02221284}" xr6:coauthVersionLast="47" xr6:coauthVersionMax="47" xr10:uidLastSave="{00000000-0000-0000-0000-000000000000}"/>
  <bookViews>
    <workbookView xWindow="-120" yWindow="-120" windowWidth="29040" windowHeight="15720" xr2:uid="{00000000-000D-0000-FFFF-FFFF0000000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'中--&gt;新港'!$A$1:$P$32</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2" i="1" l="1"/>
  <c r="J22" i="1" s="1"/>
  <c r="H22" i="1"/>
  <c r="E22" i="1"/>
  <c r="F22" i="1" s="1"/>
  <c r="C22" i="1"/>
  <c r="D22" i="1" s="1"/>
  <c r="C18" i="1"/>
  <c r="D18" i="1" s="1"/>
  <c r="C16" i="1"/>
  <c r="D16" i="1" s="1"/>
  <c r="C20" i="1"/>
  <c r="D20" i="1" s="1"/>
  <c r="E20" i="1"/>
  <c r="F20" i="1" s="1"/>
  <c r="H20" i="1"/>
  <c r="I20" i="1"/>
  <c r="J20" i="1" s="1"/>
  <c r="E21" i="1"/>
  <c r="C21" i="1" s="1"/>
  <c r="D21" i="1" s="1"/>
  <c r="F21" i="1"/>
  <c r="H21" i="1"/>
  <c r="I21" i="1"/>
  <c r="J21" i="1" s="1"/>
  <c r="E18" i="1"/>
  <c r="F18" i="1" s="1"/>
  <c r="H18" i="1"/>
  <c r="I18" i="1"/>
  <c r="J18" i="1" s="1"/>
  <c r="E19" i="1"/>
  <c r="C19" i="1" s="1"/>
  <c r="D19" i="1" s="1"/>
  <c r="H19" i="1"/>
  <c r="I19" i="1"/>
  <c r="J19" i="1" s="1"/>
  <c r="I17" i="1"/>
  <c r="I16" i="1"/>
  <c r="J16" i="1" s="1"/>
  <c r="E16" i="1"/>
  <c r="F16" i="1" s="1"/>
  <c r="I15" i="1"/>
  <c r="J15" i="1" s="1"/>
  <c r="E15" i="1"/>
  <c r="E14" i="1"/>
  <c r="F14" i="1" s="1"/>
  <c r="I14" i="1"/>
  <c r="J14" i="1" s="1"/>
  <c r="C14" i="1"/>
  <c r="D14" i="1" s="1"/>
  <c r="I13" i="1"/>
  <c r="J13" i="1" s="1"/>
  <c r="C10" i="1"/>
  <c r="D10" i="1" s="1"/>
  <c r="E13" i="1"/>
  <c r="F13" i="1" s="1"/>
  <c r="E10" i="1"/>
  <c r="I10" i="1"/>
  <c r="J10" i="1" s="1"/>
  <c r="H10" i="1"/>
  <c r="J17" i="1"/>
  <c r="H17" i="1"/>
  <c r="E17" i="1"/>
  <c r="F17" i="1" s="1"/>
  <c r="H16" i="1"/>
  <c r="H15" i="1"/>
  <c r="H14" i="1"/>
  <c r="H13" i="1"/>
  <c r="C13" i="1"/>
  <c r="D13" i="1" s="1"/>
  <c r="F19" i="1" l="1"/>
  <c r="F10" i="1"/>
  <c r="C17" i="1"/>
  <c r="D17" i="1" s="1"/>
  <c r="C15" i="1"/>
  <c r="D15" i="1" s="1"/>
  <c r="F15" i="1" l="1"/>
</calcChain>
</file>

<file path=xl/sharedStrings.xml><?xml version="1.0" encoding="utf-8"?>
<sst xmlns="http://schemas.openxmlformats.org/spreadsheetml/2006/main" count="51" uniqueCount="43">
  <si>
    <t>　　　　　XINGANG SCHEDULE - 名古屋</t>
    <rPh sb="24" eb="27">
      <t>ナゴヤ</t>
    </rPh>
    <phoneticPr fontId="4"/>
  </si>
  <si>
    <t xml:space="preserve">UPDATED :  </t>
    <phoneticPr fontId="14"/>
  </si>
  <si>
    <t>From Nagoya</t>
    <phoneticPr fontId="8"/>
  </si>
  <si>
    <t>VOY</t>
  </si>
  <si>
    <t>ETD</t>
    <phoneticPr fontId="8"/>
  </si>
  <si>
    <t>NGO</t>
    <phoneticPr fontId="8"/>
  </si>
  <si>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</si>
  <si>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</si>
  <si>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</si>
  <si>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8"/>
  </si>
  <si>
    <t>海部郡飛島村東浜2-15-2</t>
    <rPh sb="0" eb="2">
      <t>ウミベ</t>
    </rPh>
    <rPh sb="2" eb="3">
      <t>グン</t>
    </rPh>
    <rPh sb="3" eb="6">
      <t>トビシマムラ</t>
    </rPh>
    <rPh sb="6" eb="8">
      <t>ヒガシハマ</t>
    </rPh>
    <phoneticPr fontId="8"/>
  </si>
  <si>
    <t>NACCS: 5EW93</t>
    <phoneticPr fontId="8"/>
  </si>
  <si>
    <t>TEL: 0567-55-2401</t>
    <phoneticPr fontId="8"/>
  </si>
  <si>
    <t>VESSEL</t>
    <phoneticPr fontId="8"/>
  </si>
  <si>
    <t>CFS CUT</t>
    <phoneticPr fontId="8"/>
  </si>
  <si>
    <t>ETA</t>
    <phoneticPr fontId="4"/>
  </si>
  <si>
    <t>NGO</t>
    <phoneticPr fontId="4"/>
  </si>
  <si>
    <t>XIN</t>
    <phoneticPr fontId="4"/>
  </si>
  <si>
    <t>0 DAYS</t>
    <phoneticPr fontId="4"/>
  </si>
  <si>
    <t>東京海運輸出営業所
TEL：03-6731-7721/FAX：03-6731-7351</t>
    <rPh sb="0" eb="2">
      <t>トウキョウ</t>
    </rPh>
    <rPh sb="2" eb="4">
      <t>カイウン</t>
    </rPh>
    <rPh sb="4" eb="6">
      <t>ユシュツ</t>
    </rPh>
    <rPh sb="6" eb="8">
      <t>エイギョウ</t>
    </rPh>
    <rPh sb="8" eb="9">
      <t>ジョ</t>
    </rPh>
    <phoneticPr fontId="8"/>
  </si>
  <si>
    <t>N</t>
    <phoneticPr fontId="3"/>
  </si>
  <si>
    <t xml:space="preserve">※CFS倉庫受付時間　9:00~16:00
</t>
    <phoneticPr fontId="3"/>
  </si>
  <si>
    <t>SITC SHUNHE</t>
    <phoneticPr fontId="3"/>
  </si>
  <si>
    <t>フジトランスコーポレーション
流通センタ－ 1号倉庫</t>
    <phoneticPr fontId="4"/>
  </si>
  <si>
    <t>担当:伊藤・瀬脇・薄田様</t>
    <rPh sb="3" eb="5">
      <t>イトウ</t>
    </rPh>
    <rPh sb="6" eb="7">
      <t>セ</t>
    </rPh>
    <rPh sb="7" eb="8">
      <t>ワキ</t>
    </rPh>
    <rPh sb="9" eb="11">
      <t>ウスダ</t>
    </rPh>
    <rPh sb="11" eb="12">
      <t>サマ</t>
    </rPh>
    <phoneticPr fontId="8"/>
  </si>
  <si>
    <t>HALCYON</t>
    <phoneticPr fontId="3"/>
  </si>
  <si>
    <t>4~5 DAYS</t>
    <phoneticPr fontId="8"/>
  </si>
  <si>
    <t>2610W</t>
    <phoneticPr fontId="3"/>
  </si>
  <si>
    <t>2612W</t>
    <phoneticPr fontId="3"/>
  </si>
  <si>
    <t>SITC MOJI</t>
    <phoneticPr fontId="3"/>
  </si>
  <si>
    <t>SITC WEIHAI</t>
    <phoneticPr fontId="3"/>
  </si>
  <si>
    <t>2614W</t>
    <phoneticPr fontId="3"/>
  </si>
  <si>
    <t>SITC MOJI</t>
    <phoneticPr fontId="3"/>
  </si>
  <si>
    <t>2612W</t>
    <phoneticPr fontId="3"/>
  </si>
  <si>
    <t>SITC SHUNHE</t>
    <phoneticPr fontId="3"/>
  </si>
  <si>
    <t xml:space="preserve">SITC WEIHAI </t>
    <phoneticPr fontId="3"/>
  </si>
  <si>
    <t>2616W</t>
    <phoneticPr fontId="3"/>
  </si>
  <si>
    <t>2610W</t>
    <phoneticPr fontId="3"/>
  </si>
  <si>
    <t xml:space="preserve">HYPERION </t>
    <phoneticPr fontId="3"/>
  </si>
  <si>
    <t>HYPERION</t>
    <phoneticPr fontId="3"/>
  </si>
  <si>
    <t>NO SERVICE</t>
  </si>
  <si>
    <t>NO SERVICE</t>
    <phoneticPr fontId="3"/>
  </si>
  <si>
    <t>★HALCYON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</si>
</sst>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26" x14ac:knownFonts="1">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4"/>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s>
  <fills count="5">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1" tint="0.499984740745262"/>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102">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right" vertical="center"/>
    </xf>
    <xf numFmtId="0" fontId="10" fillId="0" borderId="0" xfId="1" applyFont="1" applyBorder="1" applyAlignment="1">
      <alignment horizontal="left" shrinkToFit="1"/>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7" fillId="0" borderId="0" xfId="1" applyFont="1" applyAlignment="1">
      <alignment vertical="center"/>
    </xf>
    <xf numFmtId="0" fontId="11"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1" fillId="0" borderId="0" xfId="1" applyFont="1" applyFill="1" applyBorder="1" applyAlignment="1">
      <alignment vertical="center"/>
    </xf>
    <xf numFmtId="0" fontId="18" fillId="0" borderId="2" xfId="1" applyFont="1" applyBorder="1" applyAlignment="1">
      <alignment horizontal="center" vertical="center"/>
    </xf>
    <xf numFmtId="0" fontId="6" fillId="0" borderId="0" xfId="1" applyFont="1"/>
    <xf numFmtId="0" fontId="12" fillId="0" borderId="3" xfId="1" applyFont="1" applyBorder="1" applyAlignment="1">
      <alignment horizontal="left" vertical="center"/>
    </xf>
    <xf numFmtId="0" fontId="12" fillId="0" borderId="4" xfId="1" applyFont="1" applyBorder="1" applyAlignment="1"/>
    <xf numFmtId="0" fontId="12" fillId="0" borderId="4" xfId="1" applyFont="1" applyBorder="1" applyAlignment="1">
      <alignment horizontal="left" vertical="center"/>
    </xf>
    <xf numFmtId="0" fontId="12" fillId="0" borderId="4" xfId="1" applyFont="1" applyBorder="1" applyAlignment="1">
      <alignment vertical="center"/>
    </xf>
    <xf numFmtId="0" fontId="24" fillId="0" borderId="5" xfId="1" applyFont="1" applyBorder="1" applyAlignment="1">
      <alignment horizontal="right" vertical="center"/>
    </xf>
    <xf numFmtId="0" fontId="12" fillId="0" borderId="7" xfId="1" applyFont="1" applyBorder="1" applyAlignment="1">
      <alignment horizontal="left" vertical="center"/>
    </xf>
    <xf numFmtId="0" fontId="12" fillId="0" borderId="1" xfId="1" applyFont="1" applyBorder="1" applyAlignment="1"/>
    <xf numFmtId="0" fontId="12" fillId="0" borderId="1" xfId="1" applyFont="1" applyBorder="1" applyAlignment="1">
      <alignment horizontal="left" vertical="center"/>
    </xf>
    <xf numFmtId="0" fontId="12" fillId="0" borderId="1" xfId="1" applyFont="1" applyBorder="1" applyAlignment="1">
      <alignment vertical="center"/>
    </xf>
    <xf numFmtId="0" fontId="24" fillId="0" borderId="8" xfId="1" applyFont="1" applyBorder="1" applyAlignment="1">
      <alignment horizontal="right" vertical="center"/>
    </xf>
    <xf numFmtId="0" fontId="13" fillId="0" borderId="0" xfId="1" applyFont="1" applyAlignment="1">
      <alignment horizontal="right" vertical="center"/>
    </xf>
    <xf numFmtId="0" fontId="13" fillId="0" borderId="0" xfId="1" applyFont="1" applyBorder="1" applyAlignment="1">
      <alignment vertical="center"/>
    </xf>
    <xf numFmtId="0" fontId="25" fillId="0" borderId="0" xfId="1" applyFont="1" applyBorder="1" applyAlignment="1"/>
    <xf numFmtId="0" fontId="12"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2" fillId="0" borderId="0" xfId="1" applyFont="1" applyBorder="1" applyAlignment="1">
      <alignment horizontal="center" vertical="center"/>
    </xf>
    <xf numFmtId="179" fontId="20" fillId="0" borderId="0" xfId="1" applyNumberFormat="1" applyFont="1" applyFill="1" applyBorder="1" applyAlignment="1" applyProtection="1">
      <alignment horizontal="center" vertical="center"/>
      <protection locked="0"/>
    </xf>
    <xf numFmtId="0" fontId="22" fillId="0" borderId="0" xfId="1" applyFont="1" applyFill="1" applyBorder="1" applyAlignment="1">
      <alignment horizontal="center" vertical="center"/>
    </xf>
    <xf numFmtId="179" fontId="22" fillId="0" borderId="0" xfId="1" applyNumberFormat="1" applyFont="1" applyFill="1" applyBorder="1" applyAlignment="1">
      <alignment horizontal="center" vertical="center"/>
    </xf>
    <xf numFmtId="0" fontId="22" fillId="0" borderId="0" xfId="1" applyFont="1" applyFill="1" applyBorder="1" applyAlignment="1">
      <alignment horizontal="left" vertical="top"/>
    </xf>
    <xf numFmtId="49" fontId="21" fillId="0" borderId="0" xfId="1" applyNumberFormat="1" applyFont="1" applyFill="1" applyBorder="1" applyAlignment="1" applyProtection="1">
      <alignment wrapText="1"/>
      <protection locked="0"/>
    </xf>
    <xf numFmtId="0" fontId="11" fillId="0" borderId="0" xfId="1" applyFont="1" applyFill="1" applyBorder="1" applyAlignment="1">
      <alignment horizontal="center" vertical="center"/>
    </xf>
    <xf numFmtId="0" fontId="12" fillId="0" borderId="0" xfId="1" applyFont="1" applyBorder="1" applyAlignment="1">
      <alignment horizontal="right" vertical="center"/>
    </xf>
    <xf numFmtId="177" fontId="11" fillId="3" borderId="20" xfId="1" applyNumberFormat="1" applyFont="1" applyFill="1" applyBorder="1" applyAlignment="1">
      <alignment horizontal="center" vertical="center"/>
    </xf>
    <xf numFmtId="0" fontId="22" fillId="0" borderId="13" xfId="1" applyFont="1" applyBorder="1" applyAlignment="1">
      <alignment horizontal="center" vertical="center"/>
    </xf>
    <xf numFmtId="179" fontId="20" fillId="0" borderId="13" xfId="1" applyNumberFormat="1" applyFont="1" applyFill="1" applyBorder="1" applyAlignment="1" applyProtection="1">
      <alignment horizontal="center" vertical="center"/>
      <protection locked="0"/>
    </xf>
    <xf numFmtId="0" fontId="22" fillId="0" borderId="13" xfId="1" applyFont="1" applyFill="1" applyBorder="1" applyAlignment="1">
      <alignment horizontal="center" vertical="center"/>
    </xf>
    <xf numFmtId="179" fontId="22" fillId="0" borderId="13" xfId="1" applyNumberFormat="1" applyFont="1" applyFill="1" applyBorder="1" applyAlignment="1">
      <alignment horizontal="center" vertical="center"/>
    </xf>
    <xf numFmtId="0" fontId="22" fillId="0" borderId="15" xfId="1" applyFont="1" applyFill="1" applyBorder="1" applyAlignment="1">
      <alignment horizontal="center" vertical="center"/>
    </xf>
    <xf numFmtId="0" fontId="22" fillId="0" borderId="23" xfId="1" applyFont="1" applyBorder="1" applyAlignment="1">
      <alignment horizontal="center" vertical="center"/>
    </xf>
    <xf numFmtId="0" fontId="22" fillId="0" borderId="23" xfId="1" applyFont="1" applyFill="1" applyBorder="1" applyAlignment="1">
      <alignment horizontal="center" vertical="center"/>
    </xf>
    <xf numFmtId="179" fontId="22" fillId="0" borderId="23" xfId="1" applyNumberFormat="1" applyFont="1" applyFill="1" applyBorder="1" applyAlignment="1">
      <alignment horizontal="center" vertical="center"/>
    </xf>
    <xf numFmtId="0" fontId="22" fillId="0" borderId="24" xfId="1" applyFont="1" applyFill="1" applyBorder="1" applyAlignment="1">
      <alignment horizontal="center" vertical="center"/>
    </xf>
    <xf numFmtId="179" fontId="20" fillId="0" borderId="23" xfId="1" applyNumberFormat="1" applyFont="1" applyFill="1" applyBorder="1" applyAlignment="1" applyProtection="1">
      <alignment horizontal="center" vertical="center"/>
      <protection locked="0"/>
    </xf>
    <xf numFmtId="0" fontId="22" fillId="0" borderId="17" xfId="1" applyFont="1" applyBorder="1" applyAlignment="1">
      <alignment horizontal="center" vertical="center"/>
    </xf>
    <xf numFmtId="179" fontId="20" fillId="0" borderId="17" xfId="1" applyNumberFormat="1" applyFont="1" applyFill="1" applyBorder="1" applyAlignment="1" applyProtection="1">
      <alignment horizontal="center" vertical="center"/>
      <protection locked="0"/>
    </xf>
    <xf numFmtId="0" fontId="22" fillId="0" borderId="17" xfId="1" applyFont="1" applyFill="1" applyBorder="1" applyAlignment="1">
      <alignment horizontal="center" vertical="center"/>
    </xf>
    <xf numFmtId="179" fontId="22" fillId="0" borderId="17" xfId="1" applyNumberFormat="1" applyFont="1" applyFill="1" applyBorder="1" applyAlignment="1">
      <alignment horizontal="center" vertical="center"/>
    </xf>
    <xf numFmtId="0" fontId="22" fillId="0" borderId="18" xfId="1" applyFont="1" applyFill="1" applyBorder="1" applyAlignment="1">
      <alignment horizontal="center" vertical="center"/>
    </xf>
    <xf numFmtId="0" fontId="22" fillId="0" borderId="16" xfId="1" applyFont="1" applyBorder="1" applyAlignment="1">
      <alignment horizontal="left" vertical="center"/>
    </xf>
    <xf numFmtId="0" fontId="22" fillId="0" borderId="14" xfId="1" applyFont="1" applyBorder="1" applyAlignment="1">
      <alignment horizontal="left" vertical="center"/>
    </xf>
    <xf numFmtId="0" fontId="22" fillId="0" borderId="22" xfId="1" applyFont="1" applyBorder="1" applyAlignment="1">
      <alignment horizontal="left" vertical="center"/>
    </xf>
    <xf numFmtId="179" fontId="21" fillId="0" borderId="13" xfId="1" applyNumberFormat="1" applyFont="1" applyFill="1" applyBorder="1" applyAlignment="1" applyProtection="1">
      <alignment horizontal="center" vertical="center"/>
      <protection locked="0"/>
    </xf>
    <xf numFmtId="0" fontId="23" fillId="0" borderId="13" xfId="1" applyFont="1" applyFill="1" applyBorder="1" applyAlignment="1">
      <alignment horizontal="center" vertical="center"/>
    </xf>
    <xf numFmtId="0" fontId="23" fillId="0" borderId="12" xfId="1" applyFont="1" applyBorder="1" applyAlignment="1">
      <alignment horizontal="center" vertical="center"/>
    </xf>
    <xf numFmtId="0" fontId="23" fillId="0" borderId="6" xfId="1" applyFont="1" applyBorder="1" applyAlignment="1">
      <alignment horizontal="center" vertical="center"/>
    </xf>
    <xf numFmtId="0" fontId="22" fillId="0" borderId="3" xfId="1" applyFont="1" applyBorder="1" applyAlignment="1">
      <alignment horizontal="center" vertical="center" wrapText="1"/>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1" xfId="1" applyFont="1" applyBorder="1" applyAlignment="1">
      <alignment horizontal="center" vertical="center"/>
    </xf>
    <xf numFmtId="0" fontId="22" fillId="0" borderId="8" xfId="1" applyFont="1" applyBorder="1" applyAlignment="1">
      <alignment horizontal="center" vertical="center"/>
    </xf>
    <xf numFmtId="177" fontId="11" fillId="3" borderId="20" xfId="1" applyNumberFormat="1" applyFont="1" applyFill="1" applyBorder="1" applyAlignment="1">
      <alignment horizontal="center" vertical="center"/>
    </xf>
    <xf numFmtId="178" fontId="12" fillId="3" borderId="20" xfId="1" applyNumberFormat="1" applyFont="1" applyFill="1" applyBorder="1" applyAlignment="1">
      <alignment horizontal="center" vertical="center"/>
    </xf>
    <xf numFmtId="178" fontId="12" fillId="3" borderId="21" xfId="1" applyNumberFormat="1" applyFont="1" applyFill="1" applyBorder="1" applyAlignment="1">
      <alignment horizontal="center" vertical="center"/>
    </xf>
    <xf numFmtId="0" fontId="15" fillId="3" borderId="16"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9" xfId="1" applyNumberFormat="1" applyFont="1" applyFill="1" applyBorder="1" applyAlignment="1">
      <alignment horizontal="center" vertical="center" wrapText="1"/>
    </xf>
    <xf numFmtId="0" fontId="15" fillId="3" borderId="17" xfId="1" applyNumberFormat="1" applyFont="1" applyFill="1" applyBorder="1" applyAlignment="1">
      <alignment horizontal="center" vertical="center"/>
    </xf>
    <xf numFmtId="0" fontId="15" fillId="3" borderId="13" xfId="1" applyNumberFormat="1" applyFont="1" applyFill="1" applyBorder="1" applyAlignment="1">
      <alignment horizontal="center" vertical="center"/>
    </xf>
    <xf numFmtId="0" fontId="15" fillId="3" borderId="20" xfId="1" applyNumberFormat="1" applyFont="1" applyFill="1" applyBorder="1" applyAlignment="1">
      <alignment horizontal="center" vertical="center"/>
    </xf>
    <xf numFmtId="0" fontId="18" fillId="3" borderId="13" xfId="1" applyNumberFormat="1" applyFont="1" applyFill="1" applyBorder="1" applyAlignment="1">
      <alignment horizontal="center" vertical="center"/>
    </xf>
    <xf numFmtId="0" fontId="19" fillId="3" borderId="13" xfId="1" applyFont="1" applyFill="1" applyBorder="1" applyAlignment="1">
      <alignment horizontal="center" vertical="center"/>
    </xf>
    <xf numFmtId="0" fontId="19" fillId="3" borderId="15" xfId="1" applyFont="1" applyFill="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xf numFmtId="0" fontId="7" fillId="2" borderId="0" xfId="1" applyFont="1" applyFill="1" applyAlignment="1">
      <alignment horizontal="center" vertical="center" wrapText="1"/>
    </xf>
    <xf numFmtId="176" fontId="12" fillId="0" borderId="0" xfId="1" applyNumberFormat="1" applyFont="1" applyFill="1" applyBorder="1" applyAlignment="1">
      <alignment horizontal="center" vertical="center"/>
    </xf>
    <xf numFmtId="176" fontId="13" fillId="0" borderId="0" xfId="1" applyNumberFormat="1" applyFont="1" applyFill="1" applyBorder="1" applyAlignment="1">
      <alignment horizontal="center" vertical="center"/>
    </xf>
    <xf numFmtId="0" fontId="15" fillId="3" borderId="17" xfId="1" applyFont="1" applyFill="1" applyBorder="1" applyAlignment="1">
      <alignment horizontal="center" vertical="center"/>
    </xf>
    <xf numFmtId="0" fontId="15" fillId="3" borderId="18" xfId="1" applyFont="1" applyFill="1" applyBorder="1" applyAlignment="1">
      <alignment horizontal="center" vertical="center"/>
    </xf>
    <xf numFmtId="0" fontId="22" fillId="4" borderId="14" xfId="1" applyFont="1" applyFill="1" applyBorder="1" applyAlignment="1">
      <alignment horizontal="left" vertical="center"/>
    </xf>
    <xf numFmtId="0" fontId="22" fillId="4" borderId="13" xfId="1" applyFont="1" applyFill="1" applyBorder="1" applyAlignment="1">
      <alignment horizontal="center" vertical="center"/>
    </xf>
    <xf numFmtId="179" fontId="20" fillId="4" borderId="13" xfId="1" applyNumberFormat="1" applyFont="1" applyFill="1" applyBorder="1" applyAlignment="1" applyProtection="1">
      <alignment horizontal="center" vertical="center"/>
      <protection locked="0"/>
    </xf>
    <xf numFmtId="179" fontId="22" fillId="4" borderId="13" xfId="1" applyNumberFormat="1" applyFont="1" applyFill="1" applyBorder="1" applyAlignment="1">
      <alignment horizontal="center" vertical="center"/>
    </xf>
    <xf numFmtId="0" fontId="22" fillId="4" borderId="15" xfId="1" applyFont="1" applyFill="1" applyBorder="1" applyAlignment="1">
      <alignment horizontal="center" vertical="center"/>
    </xf>
  </cellXfs>
  <cellStyles count="8">
    <cellStyle name="標準" xfId="0" builtinId="0"/>
    <cellStyle name="標準 2" xfId="1" xr:uid="{00000000-0005-0000-0000-000001000000}"/>
    <cellStyle name="標準_Sheet1" xfId="2" xr:uid="{00000000-0005-0000-0000-000002000000}"/>
    <cellStyle name="콤마 [0]_HMMREQ~1" xfId="3" xr:uid="{00000000-0005-0000-0000-000003000000}"/>
    <cellStyle name="콤마_HMMREQ~1" xfId="4" xr:uid="{00000000-0005-0000-0000-000004000000}"/>
    <cellStyle name="통화 [0]_HMMREQ~1" xfId="5" xr:uid="{00000000-0005-0000-0000-000005000000}"/>
    <cellStyle name="통화_HMMREQ~1" xfId="6" xr:uid="{00000000-0005-0000-0000-000006000000}"/>
    <cellStyle name="표준_HMMREQ~1"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12</xdr:col>
      <xdr:colOff>619122</xdr:colOff>
      <xdr:row>3</xdr:row>
      <xdr:rowOff>142874</xdr:rowOff>
    </xdr:from>
    <xdr:to>
      <xdr:col>13</xdr:col>
      <xdr:colOff>1843071</xdr:colOff>
      <xdr:row>9</xdr:row>
      <xdr:rowOff>169173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7859372" y="1952624"/>
          <a:ext cx="3152762" cy="2693299"/>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11</xdr:col>
      <xdr:colOff>114734</xdr:colOff>
      <xdr:row>9</xdr:row>
      <xdr:rowOff>357189</xdr:rowOff>
    </xdr:from>
    <xdr:to>
      <xdr:col>15</xdr:col>
      <xdr:colOff>309562</xdr:colOff>
      <xdr:row>25</xdr:row>
      <xdr:rowOff>1100631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5330922" y="4833939"/>
          <a:ext cx="8005328" cy="8784130"/>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0</xdr:col>
      <xdr:colOff>1240417</xdr:colOff>
      <xdr:row>22</xdr:row>
      <xdr:rowOff>240288</xdr:rowOff>
    </xdr:from>
    <xdr:ext cx="3238500" cy="142875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240417" y="8217476"/>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3</xdr:col>
      <xdr:colOff>97518</xdr:colOff>
      <xdr:row>22</xdr:row>
      <xdr:rowOff>158750</xdr:rowOff>
    </xdr:from>
    <xdr:to>
      <xdr:col>10</xdr:col>
      <xdr:colOff>1301750</xdr:colOff>
      <xdr:row>25</xdr:row>
      <xdr:rowOff>1833326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7590518" y="11271250"/>
          <a:ext cx="7585982" cy="3214451"/>
          <a:chOff x="28455319" y="8234202"/>
          <a:chExt cx="9302750" cy="4445000"/>
        </a:xfrm>
      </xdr:grpSpPr>
      <xdr:sp macro="" textlink="">
        <xdr:nvSpPr>
          <xdr:cNvPr id="10" name="円/楕円 9">
            <a:extLst>
              <a:ext uri="{FF2B5EF4-FFF2-40B4-BE49-F238E27FC236}">
                <a16:creationId xmlns:a16="http://schemas.microsoft.com/office/drawing/2014/main" id="{00000000-0008-0000-0000-00000A000000}"/>
              </a:ext>
            </a:extLst>
          </xdr:cNvPr>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9692989" y="8823648"/>
            <a:ext cx="6854286" cy="3812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r>
              <a:rPr kumimoji="1" lang="en-US" altLang="ja-JP"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a:t>
            </a:r>
            <a:r>
              <a:rPr kumimoji="1" lang="ja-JP" altLang="en-US" sz="2200">
                <a:solidFill>
                  <a:srgbClr val="FFFF00"/>
                </a:solidFill>
                <a:latin typeface="Meiryo UI" panose="020B0604030504040204" pitchFamily="50" charset="-128"/>
                <a:ea typeface="Meiryo UI" panose="020B0604030504040204" pitchFamily="50" charset="-128"/>
                <a:cs typeface="Malgun Gothic Semilight" panose="020B0502040204020203" pitchFamily="50" charset="-128"/>
              </a:rPr>
              <a:t>年末年始はスケジュールが前倒しになる可能性がございます。</a:t>
            </a:r>
          </a:p>
        </xdr:txBody>
      </xdr:sp>
    </xdr:grpSp>
    <xdr:clientData/>
  </xdr:twoCellAnchor>
  <xdr:twoCellAnchor>
    <xdr:from>
      <xdr:col>0</xdr:col>
      <xdr:colOff>166687</xdr:colOff>
      <xdr:row>25</xdr:row>
      <xdr:rowOff>554182</xdr:rowOff>
    </xdr:from>
    <xdr:to>
      <xdr:col>1</xdr:col>
      <xdr:colOff>1714499</xdr:colOff>
      <xdr:row>25</xdr:row>
      <xdr:rowOff>1863869</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166687" y="12088091"/>
          <a:ext cx="5894676" cy="1309687"/>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Q36"/>
  <sheetViews>
    <sheetView tabSelected="1" view="pageBreakPreview" zoomScale="60" zoomScaleNormal="50" zoomScalePageLayoutView="40" workbookViewId="0">
      <selection activeCell="A19" sqref="A19"/>
    </sheetView>
  </sheetViews>
  <sheetFormatPr defaultColWidth="9" defaultRowHeight="15.75" x14ac:dyDescent="0.25"/>
  <cols>
    <col min="1" max="1" width="57.125" style="21" customWidth="1"/>
    <col min="2" max="2" width="23.25" style="21" customWidth="1"/>
    <col min="3" max="3" width="17.875" style="21" customWidth="1"/>
    <col min="4" max="4" width="7.5" style="21" customWidth="1"/>
    <col min="5" max="5" width="17.875" style="21" customWidth="1"/>
    <col min="6" max="6" width="7.5" style="21" customWidth="1"/>
    <col min="7" max="7" width="17.875" style="21" customWidth="1"/>
    <col min="8" max="8" width="7.5" style="21" customWidth="1"/>
    <col min="9" max="9" width="17.875" style="21" customWidth="1"/>
    <col min="10" max="10" width="7.5" style="21" customWidth="1"/>
    <col min="11" max="11" width="18" style="21" customWidth="1"/>
    <col min="12" max="12" width="26.5" style="21" customWidth="1"/>
    <col min="13" max="15" width="25.25" style="21" customWidth="1"/>
    <col min="16" max="16" width="12.125" style="21" customWidth="1"/>
    <col min="17" max="17" width="26.875" style="21" customWidth="1"/>
    <col min="18" max="18" width="8.125" style="21" customWidth="1"/>
    <col min="19" max="19" width="15.875" style="21" customWidth="1"/>
    <col min="20" max="16384" width="9" style="21"/>
  </cols>
  <sheetData>
    <row r="1" spans="1:17" s="4" customFormat="1" ht="65.099999999999994" customHeight="1" x14ac:dyDescent="0.25">
      <c r="A1" s="1" t="s">
        <v>0</v>
      </c>
      <c r="B1" s="2"/>
      <c r="C1" s="2"/>
      <c r="D1" s="2"/>
      <c r="E1" s="2"/>
      <c r="F1" s="2"/>
      <c r="G1" s="2"/>
      <c r="H1" s="2"/>
      <c r="I1" s="2"/>
      <c r="J1" s="2"/>
      <c r="K1" s="2"/>
      <c r="L1" s="92" t="s">
        <v>19</v>
      </c>
      <c r="M1" s="92"/>
      <c r="N1" s="92"/>
      <c r="O1" s="92"/>
      <c r="P1" s="3"/>
      <c r="Q1" s="3"/>
    </row>
    <row r="2" spans="1:17" s="4" customFormat="1" ht="15" customHeight="1" x14ac:dyDescent="0.25">
      <c r="O2" s="5"/>
    </row>
    <row r="3" spans="1:17" s="4" customFormat="1" ht="65.099999999999994" customHeight="1" x14ac:dyDescent="0.25">
      <c r="A3" s="6"/>
      <c r="B3" s="7"/>
      <c r="C3" s="7"/>
      <c r="D3" s="7"/>
      <c r="E3" s="7"/>
      <c r="F3" s="7"/>
      <c r="G3" s="8"/>
      <c r="H3" s="9"/>
      <c r="I3" s="93"/>
      <c r="J3" s="93"/>
      <c r="K3" s="7"/>
      <c r="L3" s="10"/>
      <c r="M3" s="32" t="s">
        <v>1</v>
      </c>
      <c r="N3" s="94">
        <v>46072</v>
      </c>
      <c r="O3" s="94"/>
      <c r="P3" s="35" t="s">
        <v>20</v>
      </c>
    </row>
    <row r="4" spans="1:17" s="14" customFormat="1" ht="60" customHeight="1" x14ac:dyDescent="0.35">
      <c r="A4" s="11" t="s">
        <v>2</v>
      </c>
      <c r="B4" s="8"/>
      <c r="C4" s="8"/>
      <c r="D4" s="8"/>
      <c r="E4" s="12"/>
      <c r="F4" s="12"/>
      <c r="G4" s="46"/>
      <c r="H4" s="47"/>
      <c r="I4" s="93"/>
      <c r="J4" s="93"/>
      <c r="K4" s="13"/>
      <c r="O4" s="15"/>
    </row>
    <row r="5" spans="1:17" s="16" customFormat="1" ht="30" customHeight="1" x14ac:dyDescent="0.3">
      <c r="A5" s="80" t="s">
        <v>13</v>
      </c>
      <c r="B5" s="83" t="s">
        <v>3</v>
      </c>
      <c r="C5" s="83" t="s">
        <v>14</v>
      </c>
      <c r="D5" s="83"/>
      <c r="E5" s="83" t="s">
        <v>15</v>
      </c>
      <c r="F5" s="83"/>
      <c r="G5" s="83" t="s">
        <v>4</v>
      </c>
      <c r="H5" s="83"/>
      <c r="I5" s="95" t="s">
        <v>15</v>
      </c>
      <c r="J5" s="96"/>
      <c r="L5" s="18"/>
    </row>
    <row r="6" spans="1:17" s="16" customFormat="1" ht="30" customHeight="1" x14ac:dyDescent="0.3">
      <c r="A6" s="81"/>
      <c r="B6" s="84"/>
      <c r="C6" s="86" t="s">
        <v>5</v>
      </c>
      <c r="D6" s="86"/>
      <c r="E6" s="87" t="s">
        <v>16</v>
      </c>
      <c r="F6" s="87"/>
      <c r="G6" s="87" t="s">
        <v>16</v>
      </c>
      <c r="H6" s="87"/>
      <c r="I6" s="87" t="s">
        <v>17</v>
      </c>
      <c r="J6" s="88"/>
      <c r="L6" s="18"/>
    </row>
    <row r="7" spans="1:17" s="16" customFormat="1" ht="30" customHeight="1" x14ac:dyDescent="0.3">
      <c r="A7" s="81"/>
      <c r="B7" s="84"/>
      <c r="C7" s="86"/>
      <c r="D7" s="86"/>
      <c r="E7" s="87"/>
      <c r="F7" s="87"/>
      <c r="G7" s="87"/>
      <c r="H7" s="87"/>
      <c r="I7" s="87"/>
      <c r="J7" s="88"/>
      <c r="L7" s="18"/>
    </row>
    <row r="8" spans="1:17" s="16" customFormat="1" ht="30" customHeight="1" x14ac:dyDescent="0.3">
      <c r="A8" s="81"/>
      <c r="B8" s="84"/>
      <c r="C8" s="86"/>
      <c r="D8" s="86"/>
      <c r="E8" s="87"/>
      <c r="F8" s="87"/>
      <c r="G8" s="87"/>
      <c r="H8" s="87"/>
      <c r="I8" s="87"/>
      <c r="J8" s="88"/>
      <c r="L8" s="17"/>
    </row>
    <row r="9" spans="1:17" s="16" customFormat="1" ht="30" customHeight="1" x14ac:dyDescent="0.3">
      <c r="A9" s="82"/>
      <c r="B9" s="85"/>
      <c r="C9" s="48"/>
      <c r="D9" s="48"/>
      <c r="E9" s="77"/>
      <c r="F9" s="77"/>
      <c r="G9" s="78" t="s">
        <v>18</v>
      </c>
      <c r="H9" s="78"/>
      <c r="I9" s="78" t="s">
        <v>26</v>
      </c>
      <c r="J9" s="79"/>
      <c r="L9" s="18"/>
    </row>
    <row r="10" spans="1:17" s="16" customFormat="1" ht="39.950000000000003" customHeight="1" x14ac:dyDescent="0.3">
      <c r="A10" s="64" t="s">
        <v>25</v>
      </c>
      <c r="B10" s="59" t="s">
        <v>27</v>
      </c>
      <c r="C10" s="60">
        <f>G10-2</f>
        <v>46072</v>
      </c>
      <c r="D10" s="61" t="str">
        <f t="shared" ref="D10" si="0">TEXT(C10,"aaa")</f>
        <v>木</v>
      </c>
      <c r="E10" s="62">
        <f>G10-1</f>
        <v>46073</v>
      </c>
      <c r="F10" s="61" t="str">
        <f t="shared" ref="F10" si="1">TEXT(E10,"aaa")</f>
        <v>金</v>
      </c>
      <c r="G10" s="62">
        <v>46074</v>
      </c>
      <c r="H10" s="61" t="str">
        <f t="shared" ref="H10" si="2">TEXT(G10,"aaa")</f>
        <v>土</v>
      </c>
      <c r="I10" s="62">
        <f>G10+5</f>
        <v>46079</v>
      </c>
      <c r="J10" s="63" t="str">
        <f t="shared" ref="J10" si="3">TEXT(I10,"aaa")</f>
        <v>木</v>
      </c>
      <c r="K10" s="19"/>
      <c r="L10" s="18"/>
    </row>
    <row r="11" spans="1:17" s="16" customFormat="1" ht="39.950000000000003" customHeight="1" x14ac:dyDescent="0.3">
      <c r="A11" s="97" t="s">
        <v>41</v>
      </c>
      <c r="B11" s="98"/>
      <c r="C11" s="99"/>
      <c r="D11" s="98"/>
      <c r="E11" s="100"/>
      <c r="F11" s="98"/>
      <c r="G11" s="100"/>
      <c r="H11" s="98"/>
      <c r="I11" s="100"/>
      <c r="J11" s="101"/>
      <c r="L11" s="18"/>
    </row>
    <row r="12" spans="1:17" s="16" customFormat="1" ht="39.950000000000003" customHeight="1" x14ac:dyDescent="0.3">
      <c r="A12" s="97" t="s">
        <v>40</v>
      </c>
      <c r="B12" s="98"/>
      <c r="C12" s="99"/>
      <c r="D12" s="98"/>
      <c r="E12" s="100"/>
      <c r="F12" s="98"/>
      <c r="G12" s="100"/>
      <c r="H12" s="98"/>
      <c r="I12" s="100"/>
      <c r="J12" s="101"/>
      <c r="L12" s="18"/>
    </row>
    <row r="13" spans="1:17" s="16" customFormat="1" ht="39.950000000000003" customHeight="1" x14ac:dyDescent="0.3">
      <c r="A13" s="65" t="s">
        <v>22</v>
      </c>
      <c r="B13" s="49" t="s">
        <v>27</v>
      </c>
      <c r="C13" s="50">
        <f t="shared" ref="C13:C14" si="4">G13-2</f>
        <v>46084</v>
      </c>
      <c r="D13" s="51" t="str">
        <f t="shared" ref="D13:D14" si="5">TEXT(C13,"aaa")</f>
        <v>火</v>
      </c>
      <c r="E13" s="52">
        <f>G13</f>
        <v>46086</v>
      </c>
      <c r="F13" s="51" t="str">
        <f t="shared" ref="F13:F14" si="6">TEXT(E13,"aaa")</f>
        <v>木</v>
      </c>
      <c r="G13" s="52">
        <v>46086</v>
      </c>
      <c r="H13" s="51" t="str">
        <f t="shared" ref="H13:H14" si="7">TEXT(G13,"aaa")</f>
        <v>木</v>
      </c>
      <c r="I13" s="52">
        <f>G13+4</f>
        <v>46090</v>
      </c>
      <c r="J13" s="53" t="str">
        <f t="shared" ref="J13:J14" si="8">TEXT(I13,"aaa")</f>
        <v>月</v>
      </c>
      <c r="L13" s="18"/>
    </row>
    <row r="14" spans="1:17" s="16" customFormat="1" ht="39.950000000000003" customHeight="1" x14ac:dyDescent="0.3">
      <c r="A14" s="65" t="s">
        <v>38</v>
      </c>
      <c r="B14" s="49" t="s">
        <v>37</v>
      </c>
      <c r="C14" s="50">
        <f t="shared" si="4"/>
        <v>46086</v>
      </c>
      <c r="D14" s="51" t="str">
        <f t="shared" si="5"/>
        <v>木</v>
      </c>
      <c r="E14" s="52">
        <f>G14-1</f>
        <v>46087</v>
      </c>
      <c r="F14" s="51" t="str">
        <f t="shared" si="6"/>
        <v>金</v>
      </c>
      <c r="G14" s="52">
        <v>46088</v>
      </c>
      <c r="H14" s="51" t="str">
        <f t="shared" si="7"/>
        <v>土</v>
      </c>
      <c r="I14" s="52">
        <f>G14+5</f>
        <v>46093</v>
      </c>
      <c r="J14" s="53" t="str">
        <f t="shared" si="8"/>
        <v>木</v>
      </c>
      <c r="L14" s="18"/>
    </row>
    <row r="15" spans="1:17" s="16" customFormat="1" ht="39.950000000000003" customHeight="1" x14ac:dyDescent="0.3">
      <c r="A15" s="65" t="s">
        <v>29</v>
      </c>
      <c r="B15" s="49" t="s">
        <v>37</v>
      </c>
      <c r="C15" s="50">
        <f>E15-2</f>
        <v>46091</v>
      </c>
      <c r="D15" s="51" t="str">
        <f t="shared" ref="D15:D16" si="9">TEXT(C15,"aaa")</f>
        <v>火</v>
      </c>
      <c r="E15" s="52">
        <f>G15</f>
        <v>46093</v>
      </c>
      <c r="F15" s="51" t="str">
        <f t="shared" ref="F15:F16" si="10">TEXT(E15,"aaa")</f>
        <v>木</v>
      </c>
      <c r="G15" s="52">
        <v>46093</v>
      </c>
      <c r="H15" s="51" t="str">
        <f t="shared" ref="H15:H16" si="11">TEXT(G15,"aaa")</f>
        <v>木</v>
      </c>
      <c r="I15" s="52">
        <f>G15+4</f>
        <v>46097</v>
      </c>
      <c r="J15" s="53" t="str">
        <f t="shared" ref="J15:J16" si="12">TEXT(I15,"aaa")</f>
        <v>月</v>
      </c>
      <c r="L15" s="18"/>
    </row>
    <row r="16" spans="1:17" s="16" customFormat="1" ht="39.950000000000003" customHeight="1" x14ac:dyDescent="0.3">
      <c r="A16" s="65" t="s">
        <v>30</v>
      </c>
      <c r="B16" s="49" t="s">
        <v>28</v>
      </c>
      <c r="C16" s="50">
        <f>G16-2</f>
        <v>46093</v>
      </c>
      <c r="D16" s="51" t="str">
        <f t="shared" si="9"/>
        <v>木</v>
      </c>
      <c r="E16" s="52">
        <f>G16-1</f>
        <v>46094</v>
      </c>
      <c r="F16" s="51" t="str">
        <f t="shared" si="10"/>
        <v>金</v>
      </c>
      <c r="G16" s="52">
        <v>46095</v>
      </c>
      <c r="H16" s="51" t="str">
        <f t="shared" si="11"/>
        <v>土</v>
      </c>
      <c r="I16" s="52">
        <f>G16+5</f>
        <v>46100</v>
      </c>
      <c r="J16" s="53" t="str">
        <f t="shared" si="12"/>
        <v>木</v>
      </c>
      <c r="L16" s="18"/>
    </row>
    <row r="17" spans="1:251" s="16" customFormat="1" ht="39.950000000000003" customHeight="1" x14ac:dyDescent="0.3">
      <c r="A17" s="65" t="s">
        <v>22</v>
      </c>
      <c r="B17" s="49" t="s">
        <v>28</v>
      </c>
      <c r="C17" s="50">
        <f>E17-2</f>
        <v>46098</v>
      </c>
      <c r="D17" s="51" t="str">
        <f t="shared" ref="D17:D18" si="13">TEXT(C17,"aaa")</f>
        <v>火</v>
      </c>
      <c r="E17" s="52">
        <f>G17</f>
        <v>46100</v>
      </c>
      <c r="F17" s="51" t="str">
        <f t="shared" ref="F17:F18" si="14">TEXT(E17,"aaa")</f>
        <v>木</v>
      </c>
      <c r="G17" s="52">
        <v>46100</v>
      </c>
      <c r="H17" s="51" t="str">
        <f t="shared" ref="H17:H18" si="15">TEXT(G17,"aaa")</f>
        <v>木</v>
      </c>
      <c r="I17" s="52">
        <f>G17+4</f>
        <v>46104</v>
      </c>
      <c r="J17" s="53" t="str">
        <f t="shared" ref="J17:J18" si="16">TEXT(I17,"aaa")</f>
        <v>月</v>
      </c>
      <c r="L17" s="18"/>
    </row>
    <row r="18" spans="1:251" s="16" customFormat="1" ht="39.950000000000003" customHeight="1" x14ac:dyDescent="0.3">
      <c r="A18" s="65" t="s">
        <v>42</v>
      </c>
      <c r="B18" s="49" t="s">
        <v>31</v>
      </c>
      <c r="C18" s="67">
        <f>G18-3</f>
        <v>46099</v>
      </c>
      <c r="D18" s="68" t="str">
        <f t="shared" si="13"/>
        <v>水</v>
      </c>
      <c r="E18" s="52">
        <f>G18-1</f>
        <v>46101</v>
      </c>
      <c r="F18" s="51" t="str">
        <f t="shared" si="14"/>
        <v>金</v>
      </c>
      <c r="G18" s="52">
        <v>46102</v>
      </c>
      <c r="H18" s="51" t="str">
        <f t="shared" si="15"/>
        <v>土</v>
      </c>
      <c r="I18" s="52">
        <f>G18+5</f>
        <v>46107</v>
      </c>
      <c r="J18" s="53" t="str">
        <f t="shared" si="16"/>
        <v>木</v>
      </c>
      <c r="L18" s="18"/>
    </row>
    <row r="19" spans="1:251" s="16" customFormat="1" ht="39.950000000000003" customHeight="1" x14ac:dyDescent="0.3">
      <c r="A19" s="65" t="s">
        <v>32</v>
      </c>
      <c r="B19" s="49" t="s">
        <v>33</v>
      </c>
      <c r="C19" s="50">
        <f>E19-2</f>
        <v>46105</v>
      </c>
      <c r="D19" s="51" t="str">
        <f t="shared" ref="D19:D21" si="17">TEXT(C19,"aaa")</f>
        <v>火</v>
      </c>
      <c r="E19" s="52">
        <f>G19</f>
        <v>46107</v>
      </c>
      <c r="F19" s="51" t="str">
        <f t="shared" ref="F19:F21" si="18">TEXT(E19,"aaa")</f>
        <v>木</v>
      </c>
      <c r="G19" s="52">
        <v>46107</v>
      </c>
      <c r="H19" s="51" t="str">
        <f t="shared" ref="H19:H21" si="19">TEXT(G19,"aaa")</f>
        <v>木</v>
      </c>
      <c r="I19" s="52">
        <f>G19+4</f>
        <v>46111</v>
      </c>
      <c r="J19" s="53" t="str">
        <f t="shared" ref="J19:J21" si="20">TEXT(I19,"aaa")</f>
        <v>月</v>
      </c>
      <c r="L19" s="18"/>
    </row>
    <row r="20" spans="1:251" s="16" customFormat="1" ht="39.950000000000003" customHeight="1" x14ac:dyDescent="0.3">
      <c r="A20" s="65" t="s">
        <v>39</v>
      </c>
      <c r="B20" s="49" t="s">
        <v>31</v>
      </c>
      <c r="C20" s="50">
        <f t="shared" ref="C20" si="21">G20-2</f>
        <v>46107</v>
      </c>
      <c r="D20" s="51" t="str">
        <f t="shared" si="17"/>
        <v>木</v>
      </c>
      <c r="E20" s="52">
        <f>G20-1</f>
        <v>46108</v>
      </c>
      <c r="F20" s="51" t="str">
        <f t="shared" si="18"/>
        <v>金</v>
      </c>
      <c r="G20" s="52">
        <v>46109</v>
      </c>
      <c r="H20" s="51" t="str">
        <f t="shared" si="19"/>
        <v>土</v>
      </c>
      <c r="I20" s="52">
        <f>G20+5</f>
        <v>46114</v>
      </c>
      <c r="J20" s="53" t="str">
        <f t="shared" si="20"/>
        <v>木</v>
      </c>
      <c r="L20" s="18"/>
    </row>
    <row r="21" spans="1:251" s="16" customFormat="1" ht="39.950000000000003" customHeight="1" x14ac:dyDescent="0.3">
      <c r="A21" s="65" t="s">
        <v>34</v>
      </c>
      <c r="B21" s="49" t="s">
        <v>31</v>
      </c>
      <c r="C21" s="50">
        <f>E21-2</f>
        <v>46112</v>
      </c>
      <c r="D21" s="51" t="str">
        <f t="shared" si="17"/>
        <v>火</v>
      </c>
      <c r="E21" s="52">
        <f>G21</f>
        <v>46114</v>
      </c>
      <c r="F21" s="51" t="str">
        <f t="shared" si="18"/>
        <v>木</v>
      </c>
      <c r="G21" s="52">
        <v>46114</v>
      </c>
      <c r="H21" s="51" t="str">
        <f t="shared" si="19"/>
        <v>木</v>
      </c>
      <c r="I21" s="52">
        <f>G21+4</f>
        <v>46118</v>
      </c>
      <c r="J21" s="53" t="str">
        <f t="shared" si="20"/>
        <v>月</v>
      </c>
      <c r="L21" s="18"/>
    </row>
    <row r="22" spans="1:251" s="16" customFormat="1" ht="39.950000000000003" customHeight="1" x14ac:dyDescent="0.3">
      <c r="A22" s="66" t="s">
        <v>35</v>
      </c>
      <c r="B22" s="54" t="s">
        <v>36</v>
      </c>
      <c r="C22" s="58">
        <f t="shared" ref="C22" si="22">G22-2</f>
        <v>46114</v>
      </c>
      <c r="D22" s="55" t="str">
        <f t="shared" ref="D22" si="23">TEXT(C22,"aaa")</f>
        <v>木</v>
      </c>
      <c r="E22" s="56">
        <f>G22-1</f>
        <v>46115</v>
      </c>
      <c r="F22" s="55" t="str">
        <f t="shared" ref="F22" si="24">TEXT(E22,"aaa")</f>
        <v>金</v>
      </c>
      <c r="G22" s="56">
        <v>46116</v>
      </c>
      <c r="H22" s="55" t="str">
        <f t="shared" ref="H22" si="25">TEXT(G22,"aaa")</f>
        <v>土</v>
      </c>
      <c r="I22" s="56">
        <f>G22+5</f>
        <v>46121</v>
      </c>
      <c r="J22" s="57" t="str">
        <f t="shared" ref="J22" si="26">TEXT(I22,"aaa")</f>
        <v>木</v>
      </c>
      <c r="L22" s="18"/>
    </row>
    <row r="23" spans="1:251" s="16" customFormat="1" ht="39.950000000000003" customHeight="1" x14ac:dyDescent="0.3">
      <c r="A23" s="44"/>
      <c r="B23" s="40"/>
      <c r="C23" s="41"/>
      <c r="D23" s="42"/>
      <c r="E23" s="43"/>
      <c r="F23" s="42"/>
      <c r="G23" s="43"/>
      <c r="H23" s="42"/>
      <c r="I23" s="43"/>
      <c r="J23" s="42"/>
      <c r="L23" s="18"/>
    </row>
    <row r="24" spans="1:251" s="16" customFormat="1" ht="39.950000000000003" customHeight="1" x14ac:dyDescent="0.3">
      <c r="L24" s="18"/>
    </row>
    <row r="25" spans="1:251" s="36" customFormat="1" ht="41.25" customHeight="1" x14ac:dyDescent="0.25">
      <c r="A25" s="44"/>
      <c r="B25" s="40"/>
      <c r="C25" s="41"/>
      <c r="D25" s="42"/>
      <c r="E25" s="43"/>
      <c r="F25" s="42"/>
      <c r="G25" s="43"/>
      <c r="H25" s="42"/>
      <c r="I25" s="43"/>
      <c r="J25" s="42"/>
      <c r="K25" s="33"/>
      <c r="N25" s="37"/>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c r="DL25" s="38"/>
      <c r="DM25" s="38"/>
      <c r="DN25" s="38"/>
      <c r="DO25" s="38"/>
      <c r="DP25" s="38"/>
      <c r="DQ25" s="38"/>
      <c r="DR25" s="38"/>
      <c r="DS25" s="38"/>
      <c r="DT25" s="38"/>
      <c r="DU25" s="38"/>
      <c r="DV25" s="38"/>
      <c r="DW25" s="38"/>
      <c r="DX25" s="38"/>
      <c r="DY25" s="38"/>
      <c r="DZ25" s="38"/>
      <c r="EA25" s="38"/>
      <c r="EB25" s="38"/>
      <c r="EC25" s="38"/>
      <c r="ED25" s="38"/>
      <c r="EE25" s="38"/>
      <c r="EF25" s="38"/>
      <c r="EG25" s="38"/>
      <c r="EH25" s="38"/>
      <c r="EI25" s="38"/>
      <c r="EJ25" s="38"/>
      <c r="EK25" s="38"/>
      <c r="EL25" s="38"/>
      <c r="EM25" s="38"/>
      <c r="EN25" s="38"/>
      <c r="EO25" s="38"/>
      <c r="EP25" s="38"/>
      <c r="EQ25" s="38"/>
      <c r="ER25" s="38"/>
      <c r="ES25" s="38"/>
      <c r="ET25" s="38"/>
      <c r="EU25" s="38"/>
      <c r="EV25" s="38"/>
      <c r="EW25" s="38"/>
      <c r="EX25" s="38"/>
      <c r="EY25" s="38"/>
      <c r="EZ25" s="38"/>
      <c r="FA25" s="38"/>
      <c r="FB25" s="38"/>
      <c r="FC25" s="38"/>
      <c r="FD25" s="38"/>
      <c r="FE25" s="38"/>
      <c r="FF25" s="38"/>
      <c r="FG25" s="38"/>
      <c r="FH25" s="38"/>
      <c r="FI25" s="38"/>
      <c r="FJ25" s="38"/>
      <c r="FK25" s="38"/>
      <c r="FL25" s="38"/>
      <c r="FM25" s="38"/>
      <c r="FN25" s="38"/>
      <c r="FO25" s="38"/>
      <c r="FP25" s="38"/>
      <c r="FQ25" s="38"/>
      <c r="FR25" s="38"/>
      <c r="FS25" s="38"/>
      <c r="FT25" s="38"/>
      <c r="FU25" s="38"/>
      <c r="FV25" s="38"/>
      <c r="FW25" s="38"/>
      <c r="FX25" s="38"/>
      <c r="FY25" s="38"/>
      <c r="FZ25" s="38"/>
      <c r="GA25" s="38"/>
      <c r="GB25" s="38"/>
      <c r="GC25" s="38"/>
      <c r="GD25" s="38"/>
      <c r="GE25" s="38"/>
      <c r="GF25" s="38"/>
      <c r="GG25" s="38"/>
      <c r="GH25" s="38"/>
      <c r="GI25" s="38"/>
      <c r="GJ25" s="38"/>
      <c r="GK25" s="38"/>
      <c r="GL25" s="38"/>
      <c r="GM25" s="38"/>
      <c r="GN25" s="38"/>
      <c r="GO25" s="38"/>
      <c r="GP25" s="38"/>
      <c r="GQ25" s="38"/>
      <c r="GR25" s="38"/>
      <c r="GS25" s="38"/>
      <c r="GT25" s="38"/>
      <c r="GU25" s="38"/>
      <c r="GV25" s="38"/>
      <c r="GW25" s="38"/>
      <c r="GX25" s="38"/>
      <c r="GY25" s="38"/>
      <c r="GZ25" s="38"/>
      <c r="HA25" s="38"/>
      <c r="HB25" s="38"/>
      <c r="HC25" s="38"/>
      <c r="HD25" s="38"/>
      <c r="HE25" s="38"/>
      <c r="HF25" s="38"/>
      <c r="HG25" s="38"/>
      <c r="HH25" s="38"/>
      <c r="HI25" s="38"/>
      <c r="HJ25" s="38"/>
      <c r="HK25" s="38"/>
      <c r="HL25" s="38"/>
      <c r="HM25" s="38"/>
      <c r="HN25" s="38"/>
      <c r="HO25" s="38"/>
      <c r="HP25" s="38"/>
      <c r="HQ25" s="38"/>
      <c r="HR25" s="38"/>
      <c r="HS25" s="38"/>
      <c r="HT25" s="38"/>
      <c r="HU25" s="38"/>
      <c r="HV25" s="38"/>
      <c r="HW25" s="38"/>
      <c r="HX25" s="38"/>
      <c r="HY25" s="38"/>
      <c r="HZ25" s="38"/>
      <c r="IA25" s="38"/>
      <c r="IB25" s="38"/>
      <c r="IC25" s="38"/>
      <c r="ID25" s="38"/>
      <c r="IE25" s="38"/>
      <c r="IF25" s="38"/>
      <c r="IG25" s="38"/>
      <c r="IH25" s="38"/>
      <c r="II25" s="38"/>
      <c r="IJ25" s="38"/>
      <c r="IK25" s="38"/>
      <c r="IL25" s="38"/>
      <c r="IM25" s="38"/>
      <c r="IN25" s="38"/>
      <c r="IO25" s="38"/>
      <c r="IP25" s="38"/>
      <c r="IQ25" s="38"/>
    </row>
    <row r="26" spans="1:251" s="4" customFormat="1" ht="148.5" customHeight="1" x14ac:dyDescent="0.3">
      <c r="G26" s="39"/>
      <c r="J26" s="38"/>
      <c r="K26" s="34"/>
      <c r="N26" s="21"/>
    </row>
    <row r="27" spans="1:251" s="4" customFormat="1" ht="39.950000000000003" customHeight="1" thickBot="1" x14ac:dyDescent="0.35">
      <c r="A27" s="20" t="s">
        <v>6</v>
      </c>
      <c r="B27" s="89" t="s">
        <v>7</v>
      </c>
      <c r="C27" s="90"/>
      <c r="D27" s="91"/>
      <c r="E27" s="89" t="s">
        <v>8</v>
      </c>
      <c r="F27" s="90"/>
      <c r="G27" s="90"/>
      <c r="H27" s="90"/>
      <c r="I27" s="90"/>
      <c r="J27" s="91"/>
      <c r="K27" s="34"/>
    </row>
    <row r="28" spans="1:251" ht="39.950000000000003" customHeight="1" thickTop="1" x14ac:dyDescent="0.45">
      <c r="A28" s="69" t="s">
        <v>9</v>
      </c>
      <c r="B28" s="71" t="s">
        <v>23</v>
      </c>
      <c r="C28" s="72"/>
      <c r="D28" s="73"/>
      <c r="E28" s="22" t="s">
        <v>10</v>
      </c>
      <c r="F28" s="23"/>
      <c r="G28" s="23"/>
      <c r="H28" s="24"/>
      <c r="I28" s="25"/>
      <c r="J28" s="26" t="s">
        <v>11</v>
      </c>
    </row>
    <row r="29" spans="1:251" ht="39.950000000000003" customHeight="1" x14ac:dyDescent="0.45">
      <c r="A29" s="70"/>
      <c r="B29" s="74"/>
      <c r="C29" s="75"/>
      <c r="D29" s="76"/>
      <c r="E29" s="27" t="s">
        <v>12</v>
      </c>
      <c r="F29" s="28"/>
      <c r="G29" s="28"/>
      <c r="H29" s="29"/>
      <c r="I29" s="30"/>
      <c r="J29" s="31" t="s">
        <v>24</v>
      </c>
    </row>
    <row r="31" spans="1:251" ht="40.5" customHeight="1" x14ac:dyDescent="0.25"/>
    <row r="32" spans="1:251" ht="40.5" customHeight="1" x14ac:dyDescent="0.25"/>
    <row r="33" spans="1:1" ht="36" customHeight="1" x14ac:dyDescent="0.5">
      <c r="A33" s="45" t="s">
        <v>21</v>
      </c>
    </row>
    <row r="35" spans="1:1" ht="36.75" customHeight="1" x14ac:dyDescent="0.25"/>
    <row r="36" spans="1:1" ht="36.75" customHeight="1" x14ac:dyDescent="0.25"/>
  </sheetData>
  <mergeCells count="21">
    <mergeCell ref="L1:O1"/>
    <mergeCell ref="I3:J3"/>
    <mergeCell ref="N3:O3"/>
    <mergeCell ref="I4:J4"/>
    <mergeCell ref="C5:D5"/>
    <mergeCell ref="E5:F5"/>
    <mergeCell ref="G5:H5"/>
    <mergeCell ref="I5:J5"/>
    <mergeCell ref="A28:A29"/>
    <mergeCell ref="B28:D29"/>
    <mergeCell ref="E9:F9"/>
    <mergeCell ref="G9:H9"/>
    <mergeCell ref="I9:J9"/>
    <mergeCell ref="A5:A9"/>
    <mergeCell ref="B5:B9"/>
    <mergeCell ref="C6:D8"/>
    <mergeCell ref="E6:F8"/>
    <mergeCell ref="G6:H8"/>
    <mergeCell ref="I6:J8"/>
    <mergeCell ref="B27:D27"/>
    <mergeCell ref="E27:J27"/>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Nashinoki Mika</cp:lastModifiedBy>
  <cp:lastPrinted>2026-02-19T07:48:46Z</cp:lastPrinted>
  <dcterms:created xsi:type="dcterms:W3CDTF">2016-08-19T03:23:15Z</dcterms:created>
  <dcterms:modified xsi:type="dcterms:W3CDTF">2026-02-19T07:49:14Z</dcterms:modified>
</cp:coreProperties>
</file>