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52DE6F23-FDE1-4A88-9D48-BB382738A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'東--&gt;新港'!$A$1:$S$29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 s="1"/>
  <c r="E13" i="1"/>
  <c r="F13" i="1" s="1"/>
  <c r="L11" i="1"/>
  <c r="J11" i="1"/>
  <c r="G11" i="1"/>
  <c r="H11" i="1" s="1"/>
  <c r="E11" i="1"/>
  <c r="F11" i="1" s="1"/>
  <c r="D11" i="1"/>
  <c r="K10" i="1"/>
  <c r="L10" i="1" s="1"/>
  <c r="J10" i="1"/>
  <c r="G10" i="1"/>
  <c r="H10" i="1" s="1"/>
  <c r="F10" i="1"/>
  <c r="D10" i="1"/>
  <c r="C14" i="1" l="1"/>
  <c r="D14" i="1" s="1"/>
  <c r="C13" i="1"/>
  <c r="D13" i="1" s="1"/>
  <c r="G14" i="1"/>
  <c r="H14" i="1" s="1"/>
  <c r="J14" i="1"/>
  <c r="K14" i="1"/>
  <c r="L14" i="1" s="1"/>
  <c r="K13" i="1" l="1"/>
  <c r="L13" i="1" s="1"/>
  <c r="J13" i="1"/>
  <c r="G13" i="1"/>
  <c r="H13" i="1" s="1"/>
  <c r="K12" i="1"/>
  <c r="L12" i="1" s="1"/>
  <c r="J12" i="1"/>
  <c r="G12" i="1"/>
  <c r="H12" i="1" s="1"/>
  <c r="E12" i="1"/>
  <c r="F12" i="1" s="1"/>
  <c r="C12" i="1" l="1"/>
  <c r="D12" i="1" s="1"/>
</calcChain>
</file>

<file path=xl/sharedStrings.xml><?xml version="1.0" encoding="utf-8"?>
<sst xmlns="http://schemas.openxmlformats.org/spreadsheetml/2006/main" count="41" uniqueCount="38">
  <si>
    <t>　　　　　　XINGANG SCHEDULE - 関東</t>
    <rPh sb="25" eb="27">
      <t>カントウ</t>
    </rPh>
    <phoneticPr fontId="4"/>
  </si>
  <si>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</si>
  <si>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</si>
  <si>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</si>
  <si>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</si>
  <si>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t xml:space="preserve">UPDATED :  </t>
    <phoneticPr fontId="13"/>
  </si>
  <si>
    <t>From Tokyo / Yokohama</t>
    <phoneticPr fontId="7"/>
  </si>
  <si>
    <t>VESSEL</t>
    <phoneticPr fontId="7"/>
  </si>
  <si>
    <t>ETA</t>
    <phoneticPr fontId="7"/>
  </si>
  <si>
    <t>ETD</t>
    <phoneticPr fontId="7"/>
  </si>
  <si>
    <t>TYO</t>
    <phoneticPr fontId="7"/>
  </si>
  <si>
    <t>YOK</t>
    <phoneticPr fontId="7"/>
  </si>
  <si>
    <t>XIN</t>
    <phoneticPr fontId="7"/>
  </si>
  <si>
    <t>0 DAYS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</si>
  <si>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</si>
  <si>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</si>
  <si>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TYO</t>
    <phoneticPr fontId="7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</si>
  <si>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</si>
  <si>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</si>
  <si>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</si>
  <si>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NACCS: 1FW93</t>
    <phoneticPr fontId="7"/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</si>
  <si>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</si>
  <si>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</si>
  <si>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</si>
  <si>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</si>
  <si>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</si>
  <si>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東京 CFS</t>
    <phoneticPr fontId="7"/>
  </si>
  <si>
    <t>横浜 CFS</t>
    <phoneticPr fontId="7"/>
  </si>
  <si>
    <t>6 DAYS</t>
    <phoneticPr fontId="7"/>
  </si>
  <si>
    <t>2608W</t>
  </si>
  <si>
    <t>2614W</t>
    <phoneticPr fontId="3"/>
  </si>
  <si>
    <t>2612W</t>
    <phoneticPr fontId="3"/>
  </si>
  <si>
    <t>HYPERION</t>
    <phoneticPr fontId="3"/>
  </si>
  <si>
    <t>CONSIGNIA</t>
    <phoneticPr fontId="3"/>
  </si>
  <si>
    <t>HALCYON</t>
    <phoneticPr fontId="3"/>
  </si>
  <si>
    <t>※★SITC WEIHAI</t>
    <phoneticPr fontId="3"/>
  </si>
  <si>
    <t>※★SITC SUBIC</t>
    <phoneticPr fontId="3"/>
  </si>
  <si>
    <t>2608W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</si>
</sst>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79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</cellStyleXfs>
  <cellXfs count="11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49" fontId="17" fillId="0" borderId="0" xfId="1" applyNumberFormat="1" applyFont="1" applyAlignment="1"/>
    <xf numFmtId="0" fontId="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0" xfId="1" applyFont="1" applyFill="1" applyBorder="1" applyAlignment="1" applyProtection="1">
      <alignment vertical="center"/>
      <protection locked="0"/>
    </xf>
    <xf numFmtId="0" fontId="25" fillId="0" borderId="0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0" xfId="1" applyFont="1"/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6" fillId="0" borderId="0" xfId="1" applyFont="1" applyFill="1" applyBorder="1" applyAlignment="1">
      <alignment horizontal="left" vertical="center"/>
    </xf>
    <xf numFmtId="49" fontId="23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6" fillId="0" borderId="0" xfId="1" applyNumberFormat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178" fontId="26" fillId="0" borderId="14" xfId="1" applyNumberFormat="1" applyFont="1" applyFill="1" applyBorder="1" applyAlignment="1">
      <alignment horizontal="center" vertical="center"/>
    </xf>
    <xf numFmtId="0" fontId="26" fillId="0" borderId="14" xfId="1" applyFont="1" applyFill="1" applyBorder="1" applyAlignment="1">
      <alignment horizontal="center" vertical="center"/>
    </xf>
    <xf numFmtId="0" fontId="26" fillId="0" borderId="15" xfId="1" applyFont="1" applyFill="1" applyBorder="1" applyAlignment="1">
      <alignment horizontal="center" vertical="center"/>
    </xf>
    <xf numFmtId="178" fontId="26" fillId="0" borderId="28" xfId="1" applyNumberFormat="1" applyFont="1" applyFill="1" applyBorder="1" applyAlignment="1">
      <alignment horizontal="center" vertical="center"/>
    </xf>
    <xf numFmtId="0" fontId="26" fillId="0" borderId="28" xfId="1" applyFont="1" applyFill="1" applyBorder="1" applyAlignment="1">
      <alignment horizontal="center" vertical="center"/>
    </xf>
    <xf numFmtId="0" fontId="26" fillId="0" borderId="29" xfId="1" applyFont="1" applyFill="1" applyBorder="1" applyAlignment="1">
      <alignment horizontal="center" vertical="center"/>
    </xf>
    <xf numFmtId="0" fontId="29" fillId="0" borderId="23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" xfId="1" applyFont="1" applyBorder="1" applyAlignment="1">
      <alignment vertical="center"/>
    </xf>
    <xf numFmtId="0" fontId="29" fillId="0" borderId="6" xfId="1" applyFont="1" applyFill="1" applyBorder="1" applyAlignment="1">
      <alignment vertical="center"/>
    </xf>
    <xf numFmtId="0" fontId="29" fillId="0" borderId="6" xfId="1" applyFont="1" applyBorder="1" applyAlignment="1">
      <alignment vertical="center"/>
    </xf>
    <xf numFmtId="0" fontId="29" fillId="0" borderId="6" xfId="1" applyFont="1" applyBorder="1" applyAlignment="1"/>
    <xf numFmtId="178" fontId="26" fillId="0" borderId="11" xfId="1" applyNumberFormat="1" applyFont="1" applyFill="1" applyBorder="1" applyAlignment="1">
      <alignment horizontal="center" vertical="center"/>
    </xf>
    <xf numFmtId="0" fontId="26" fillId="0" borderId="11" xfId="1" applyFont="1" applyFill="1" applyBorder="1" applyAlignment="1">
      <alignment horizontal="center" vertical="center"/>
    </xf>
    <xf numFmtId="0" fontId="26" fillId="0" borderId="12" xfId="1" applyFont="1" applyFill="1" applyBorder="1" applyAlignment="1">
      <alignment horizontal="center" vertical="center"/>
    </xf>
    <xf numFmtId="178" fontId="27" fillId="0" borderId="14" xfId="1" applyNumberFormat="1" applyFont="1" applyFill="1" applyBorder="1" applyAlignment="1">
      <alignment horizontal="center" vertical="center"/>
    </xf>
    <xf numFmtId="0" fontId="27" fillId="0" borderId="14" xfId="1" applyFont="1" applyFill="1" applyBorder="1" applyAlignment="1">
      <alignment horizontal="center" vertical="center"/>
    </xf>
    <xf numFmtId="178" fontId="26" fillId="0" borderId="13" xfId="1" applyNumberFormat="1" applyFont="1" applyFill="1" applyBorder="1" applyAlignment="1">
      <alignment horizontal="left" vertical="center"/>
    </xf>
    <xf numFmtId="178" fontId="26" fillId="0" borderId="10" xfId="1" applyNumberFormat="1" applyFont="1" applyFill="1" applyBorder="1" applyAlignment="1">
      <alignment horizontal="left" vertical="center"/>
    </xf>
    <xf numFmtId="178" fontId="26" fillId="0" borderId="27" xfId="1" applyNumberFormat="1" applyFont="1" applyFill="1" applyBorder="1" applyAlignment="1">
      <alignment horizontal="left" vertical="center"/>
    </xf>
    <xf numFmtId="178" fontId="27" fillId="0" borderId="11" xfId="1" applyNumberFormat="1" applyFont="1" applyFill="1" applyBorder="1" applyAlignment="1">
      <alignment horizontal="center" vertical="center"/>
    </xf>
    <xf numFmtId="0" fontId="27" fillId="0" borderId="11" xfId="1" applyFont="1" applyFill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23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24" xfId="1" applyFont="1" applyBorder="1" applyAlignment="1">
      <alignment horizontal="center" vertical="center" shrinkToFit="1"/>
    </xf>
    <xf numFmtId="0" fontId="29" fillId="0" borderId="23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24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 vertical="center" wrapText="1"/>
    </xf>
    <xf numFmtId="0" fontId="28" fillId="0" borderId="21" xfId="1" applyFont="1" applyBorder="1" applyAlignment="1">
      <alignment horizontal="center" vertical="center" wrapText="1"/>
    </xf>
    <xf numFmtId="0" fontId="28" fillId="0" borderId="22" xfId="1" applyFont="1" applyBorder="1" applyAlignment="1">
      <alignment horizontal="center" vertical="center" wrapText="1"/>
    </xf>
    <xf numFmtId="177" fontId="19" fillId="3" borderId="17" xfId="1" applyNumberFormat="1" applyFont="1" applyFill="1" applyBorder="1" applyAlignment="1">
      <alignment horizontal="center" vertical="center"/>
    </xf>
    <xf numFmtId="177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9" fillId="3" borderId="14" xfId="1" applyNumberFormat="1" applyFont="1" applyFill="1" applyBorder="1" applyAlignment="1">
      <alignment horizontal="center" vertical="center"/>
    </xf>
    <xf numFmtId="0" fontId="27" fillId="0" borderId="15" xfId="1" applyFont="1" applyFill="1" applyBorder="1" applyAlignment="1">
      <alignment horizontal="center" vertical="center"/>
    </xf>
  </cellXfs>
  <cellStyles count="20">
    <cellStyle name="date_style" xfId="9" xr:uid="{00000000-0005-0000-0000-000000000000}"/>
    <cellStyle name="Normal_1" xfId="14" xr:uid="{00000000-0005-0000-0000-000001000000}"/>
    <cellStyle name="標準" xfId="0" builtinId="0"/>
    <cellStyle name="標準 10 2 2 3 2 2" xfId="18" xr:uid="{00000000-0005-0000-0000-000003000000}"/>
    <cellStyle name="標準 10 2 3" xfId="13" xr:uid="{00000000-0005-0000-0000-000004000000}"/>
    <cellStyle name="標準 10 2 3 2 2 2" xfId="12" xr:uid="{00000000-0005-0000-0000-000005000000}"/>
    <cellStyle name="標準 18 2" xfId="17" xr:uid="{00000000-0005-0000-0000-000006000000}"/>
    <cellStyle name="標準 2" xfId="1" xr:uid="{00000000-0005-0000-0000-000007000000}"/>
    <cellStyle name="標準 2 2" xfId="11" xr:uid="{00000000-0005-0000-0000-000008000000}"/>
    <cellStyle name="標準 3" xfId="10" xr:uid="{00000000-0005-0000-0000-000009000000}"/>
    <cellStyle name="標準 3 13 2" xfId="15" xr:uid="{00000000-0005-0000-0000-00000A000000}"/>
    <cellStyle name="標準 3 2 9" xfId="16" xr:uid="{00000000-0005-0000-0000-00000B000000}"/>
    <cellStyle name="標準 34 2" xfId="19" xr:uid="{00000000-0005-0000-0000-00000C000000}"/>
    <cellStyle name="標準 5" xfId="8" xr:uid="{00000000-0005-0000-0000-00000D000000}"/>
    <cellStyle name="標準_Sheet1" xfId="2" xr:uid="{00000000-0005-0000-0000-00000E000000}"/>
    <cellStyle name="콤마 [0]_HMMREQ~1" xfId="3" xr:uid="{00000000-0005-0000-0000-00000F000000}"/>
    <cellStyle name="콤마_HMMREQ~1" xfId="4" xr:uid="{00000000-0005-0000-0000-000010000000}"/>
    <cellStyle name="통화 [0]_HMMREQ~1" xfId="5" xr:uid="{00000000-0005-0000-0000-000011000000}"/>
    <cellStyle name="통화_HMMREQ~1" xfId="6" xr:uid="{00000000-0005-0000-0000-000012000000}"/>
    <cellStyle name="표준_HMMREQ~1" xfId="7" xr:uid="{00000000-0005-0000-0000-00001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622770</xdr:colOff>
      <xdr:row>3</xdr:row>
      <xdr:rowOff>85725</xdr:rowOff>
    </xdr:from>
    <xdr:to>
      <xdr:col>16</xdr:col>
      <xdr:colOff>1621414</xdr:colOff>
      <xdr:row>10</xdr:row>
      <xdr:rowOff>431028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07640" y="2324100"/>
          <a:ext cx="5133359" cy="3988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1091044</xdr:colOff>
      <xdr:row>1</xdr:row>
      <xdr:rowOff>1866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91044" cy="830541"/>
        </a:xfrm>
        <a:prstGeom prst="rect">
          <a:avLst/>
        </a:prstGeom>
      </xdr:spPr>
    </xdr:pic>
    <xdr:clientData/>
  </xdr:twoCellAnchor>
  <xdr:twoCellAnchor editAs="absolute">
    <xdr:from>
      <xdr:col>13</xdr:col>
      <xdr:colOff>127721</xdr:colOff>
      <xdr:row>10</xdr:row>
      <xdr:rowOff>450579</xdr:rowOff>
    </xdr:from>
    <xdr:to>
      <xdr:col>18</xdr:col>
      <xdr:colOff>935179</xdr:colOff>
      <xdr:row>28</xdr:row>
      <xdr:rowOff>363681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7629909" y="6332267"/>
          <a:ext cx="7665458" cy="927141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1490230</xdr:colOff>
      <xdr:row>1</xdr:row>
      <xdr:rowOff>95249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90230" cy="10858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1371600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961158</xdr:colOff>
      <xdr:row>15</xdr:row>
      <xdr:rowOff>159473</xdr:rowOff>
    </xdr:from>
    <xdr:ext cx="3307773" cy="1362681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61158" y="9684473"/>
          <a:ext cx="3307773" cy="136268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190500</xdr:colOff>
      <xdr:row>18</xdr:row>
      <xdr:rowOff>381000</xdr:rowOff>
    </xdr:from>
    <xdr:ext cx="6189517" cy="90283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90500" y="10453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885392</xdr:colOff>
      <xdr:row>14</xdr:row>
      <xdr:rowOff>162358</xdr:rowOff>
    </xdr:from>
    <xdr:to>
      <xdr:col>11</xdr:col>
      <xdr:colOff>487074</xdr:colOff>
      <xdr:row>20</xdr:row>
      <xdr:rowOff>158028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5243080" y="8115733"/>
          <a:ext cx="10841182" cy="3138920"/>
          <a:chOff x="12928022" y="9552015"/>
          <a:chExt cx="9302750" cy="4445000"/>
        </a:xfrm>
      </xdr:grpSpPr>
      <xdr:sp macro="" textlink="">
        <xdr:nvSpPr>
          <xdr:cNvPr id="26" name="円/楕円 18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12928022" y="9552015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4489886" y="10461467"/>
            <a:ext cx="6179566" cy="30492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30"/>
  <sheetViews>
    <sheetView tabSelected="1" view="pageBreakPreview" zoomScale="40" zoomScaleNormal="40" zoomScaleSheetLayoutView="40" zoomScalePageLayoutView="25" workbookViewId="0">
      <selection activeCell="Q3" sqref="Q3"/>
    </sheetView>
  </sheetViews>
  <sheetFormatPr defaultColWidth="9" defaultRowHeight="13.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0.5" customWidth="1"/>
    <col min="11" max="11" width="19.875" customWidth="1"/>
    <col min="12" max="12" width="7.625" customWidth="1"/>
    <col min="13" max="13" width="17.625" customWidth="1"/>
    <col min="14" max="15" width="18.625" customWidth="1"/>
    <col min="16" max="16" width="16.75" customWidth="1"/>
    <col min="17" max="17" width="23.75" customWidth="1"/>
    <col min="18" max="18" width="11.75" customWidth="1"/>
    <col min="19" max="19" width="14.75" customWidth="1"/>
    <col min="20" max="20" width="20" customWidth="1"/>
    <col min="21" max="21" width="26.875" customWidth="1"/>
    <col min="22" max="22" width="8.125" customWidth="1"/>
    <col min="23" max="23" width="15.875" customWidth="1"/>
  </cols>
  <sheetData>
    <row r="1" spans="1:22" s="5" customFormat="1" ht="7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4" t="s">
        <v>14</v>
      </c>
      <c r="N1" s="104"/>
      <c r="O1" s="104"/>
      <c r="P1" s="104"/>
      <c r="Q1" s="104"/>
      <c r="R1" s="104"/>
      <c r="S1" s="3"/>
      <c r="T1" s="4"/>
      <c r="U1" s="4"/>
      <c r="V1" s="4"/>
    </row>
    <row r="2" spans="1:22" s="5" customFormat="1" ht="30" customHeight="1">
      <c r="T2" s="6"/>
    </row>
    <row r="3" spans="1:22" s="5" customFormat="1" ht="66.75" customHeight="1">
      <c r="A3" s="7"/>
      <c r="B3" s="8"/>
      <c r="C3" s="8"/>
      <c r="D3" s="8"/>
      <c r="E3" s="8"/>
      <c r="F3" s="8"/>
      <c r="G3" s="8"/>
      <c r="H3" s="8"/>
      <c r="I3" s="9"/>
      <c r="J3" s="10"/>
      <c r="K3" s="105"/>
      <c r="L3" s="105"/>
      <c r="M3" s="11"/>
      <c r="N3" s="11"/>
      <c r="O3" s="9"/>
      <c r="P3" s="12" t="s">
        <v>5</v>
      </c>
      <c r="Q3" s="37">
        <v>46059</v>
      </c>
      <c r="R3" s="28" t="s">
        <v>15</v>
      </c>
    </row>
    <row r="4" spans="1:22" s="16" customFormat="1" ht="71.25" customHeight="1">
      <c r="A4" s="13" t="s">
        <v>6</v>
      </c>
      <c r="B4" s="14"/>
      <c r="C4" s="14"/>
      <c r="D4" s="14"/>
      <c r="E4" s="15"/>
      <c r="F4" s="15"/>
      <c r="I4" s="29"/>
      <c r="J4" s="30"/>
      <c r="K4" s="105"/>
      <c r="L4" s="105"/>
      <c r="M4" s="17"/>
      <c r="N4" s="18"/>
      <c r="O4" s="18"/>
      <c r="P4" s="106"/>
      <c r="Q4" s="106"/>
      <c r="R4" s="19"/>
    </row>
    <row r="5" spans="1:22" s="20" customFormat="1" ht="37.5" customHeight="1">
      <c r="A5" s="107" t="s">
        <v>7</v>
      </c>
      <c r="B5" s="110" t="s">
        <v>1</v>
      </c>
      <c r="C5" s="110" t="s">
        <v>2</v>
      </c>
      <c r="D5" s="110"/>
      <c r="E5" s="110"/>
      <c r="F5" s="110"/>
      <c r="G5" s="113" t="s">
        <v>8</v>
      </c>
      <c r="H5" s="113"/>
      <c r="I5" s="110" t="s">
        <v>9</v>
      </c>
      <c r="J5" s="110"/>
      <c r="K5" s="113" t="s">
        <v>8</v>
      </c>
      <c r="L5" s="114"/>
      <c r="N5" s="100"/>
      <c r="O5" s="100"/>
      <c r="P5" s="36"/>
      <c r="Q5" s="100"/>
      <c r="R5" s="100"/>
    </row>
    <row r="6" spans="1:22" s="20" customFormat="1" ht="37.5" customHeight="1">
      <c r="A6" s="108"/>
      <c r="B6" s="111"/>
      <c r="C6" s="115" t="s">
        <v>11</v>
      </c>
      <c r="D6" s="115"/>
      <c r="E6" s="115" t="s">
        <v>16</v>
      </c>
      <c r="F6" s="115"/>
      <c r="G6" s="115" t="s">
        <v>10</v>
      </c>
      <c r="H6" s="115"/>
      <c r="I6" s="115" t="s">
        <v>16</v>
      </c>
      <c r="J6" s="115"/>
      <c r="K6" s="101" t="s">
        <v>12</v>
      </c>
      <c r="L6" s="102"/>
      <c r="N6" s="103"/>
      <c r="O6" s="103"/>
      <c r="P6" s="36"/>
      <c r="Q6" s="100"/>
      <c r="R6" s="100"/>
    </row>
    <row r="7" spans="1:22" s="20" customFormat="1" ht="37.5" customHeight="1">
      <c r="A7" s="108"/>
      <c r="B7" s="111"/>
      <c r="C7" s="115"/>
      <c r="D7" s="115"/>
      <c r="E7" s="115"/>
      <c r="F7" s="115"/>
      <c r="G7" s="115"/>
      <c r="H7" s="115"/>
      <c r="I7" s="115"/>
      <c r="J7" s="115"/>
      <c r="K7" s="101"/>
      <c r="L7" s="102"/>
      <c r="N7" s="100"/>
      <c r="O7" s="100"/>
      <c r="P7" s="36"/>
      <c r="Q7" s="100"/>
      <c r="R7" s="100"/>
    </row>
    <row r="8" spans="1:22" s="20" customFormat="1" ht="26.25" customHeight="1">
      <c r="A8" s="108"/>
      <c r="B8" s="111"/>
      <c r="C8" s="115"/>
      <c r="D8" s="115"/>
      <c r="E8" s="115"/>
      <c r="F8" s="115"/>
      <c r="G8" s="115"/>
      <c r="H8" s="115"/>
      <c r="I8" s="115"/>
      <c r="J8" s="115"/>
      <c r="K8" s="101"/>
      <c r="L8" s="102"/>
      <c r="N8" s="36"/>
      <c r="O8" s="36"/>
      <c r="P8" s="36"/>
      <c r="Q8" s="36"/>
      <c r="R8" s="36"/>
    </row>
    <row r="9" spans="1:22" s="20" customFormat="1" ht="35.25" customHeight="1">
      <c r="A9" s="109"/>
      <c r="B9" s="112"/>
      <c r="C9" s="35"/>
      <c r="D9" s="35"/>
      <c r="E9" s="35"/>
      <c r="F9" s="35"/>
      <c r="G9" s="96"/>
      <c r="H9" s="96"/>
      <c r="I9" s="97" t="s">
        <v>13</v>
      </c>
      <c r="J9" s="97"/>
      <c r="K9" s="98" t="s">
        <v>28</v>
      </c>
      <c r="L9" s="99"/>
      <c r="N9" s="100"/>
      <c r="O9" s="100"/>
      <c r="P9" s="36"/>
      <c r="Q9" s="100"/>
      <c r="R9" s="100"/>
    </row>
    <row r="10" spans="1:22" s="20" customFormat="1" ht="40.5" customHeight="1">
      <c r="A10" s="65" t="s">
        <v>35</v>
      </c>
      <c r="B10" s="59" t="s">
        <v>29</v>
      </c>
      <c r="C10" s="67">
        <v>46059</v>
      </c>
      <c r="D10" s="68" t="str">
        <f t="shared" ref="D10:D11" si="0">TEXT(C10,"aaa")</f>
        <v>金</v>
      </c>
      <c r="E10" s="67">
        <v>46062</v>
      </c>
      <c r="F10" s="68" t="str">
        <f t="shared" ref="F10:F11" si="1">TEXT(E10,"aaa")</f>
        <v>月</v>
      </c>
      <c r="G10" s="59">
        <f t="shared" ref="G10:G11" si="2">I10</f>
        <v>46065</v>
      </c>
      <c r="H10" s="60" t="str">
        <f t="shared" ref="H10:H11" si="3">TEXT(G10,"aaa")</f>
        <v>木</v>
      </c>
      <c r="I10" s="59">
        <v>46065</v>
      </c>
      <c r="J10" s="60" t="str">
        <f t="shared" ref="J10:J11" si="4">TEXT(I10,"aaa")</f>
        <v>木</v>
      </c>
      <c r="K10" s="59">
        <f t="shared" ref="K10:K11" si="5">I10+6</f>
        <v>46071</v>
      </c>
      <c r="L10" s="61" t="str">
        <f t="shared" ref="L10:L11" si="6">TEXT(K10,"aaa")</f>
        <v>水</v>
      </c>
      <c r="N10" s="36"/>
      <c r="O10" s="36"/>
      <c r="P10" s="36"/>
      <c r="Q10" s="36"/>
      <c r="R10" s="36"/>
    </row>
    <row r="11" spans="1:22" s="20" customFormat="1" ht="40.5" customHeight="1">
      <c r="A11" s="64" t="s">
        <v>36</v>
      </c>
      <c r="B11" s="62" t="s">
        <v>37</v>
      </c>
      <c r="C11" s="62">
        <v>46073</v>
      </c>
      <c r="D11" s="63" t="str">
        <f t="shared" si="0"/>
        <v>金</v>
      </c>
      <c r="E11" s="62">
        <f t="shared" ref="E11" si="7">I11-2</f>
        <v>46077</v>
      </c>
      <c r="F11" s="63" t="str">
        <f t="shared" si="1"/>
        <v>火</v>
      </c>
      <c r="G11" s="39">
        <f t="shared" si="2"/>
        <v>46079</v>
      </c>
      <c r="H11" s="40" t="str">
        <f t="shared" si="3"/>
        <v>木</v>
      </c>
      <c r="I11" s="39">
        <v>46079</v>
      </c>
      <c r="J11" s="40" t="str">
        <f t="shared" si="4"/>
        <v>木</v>
      </c>
      <c r="K11" s="62">
        <v>46087</v>
      </c>
      <c r="L11" s="116" t="str">
        <f t="shared" si="6"/>
        <v>金</v>
      </c>
      <c r="N11" s="36"/>
      <c r="O11" s="36"/>
      <c r="P11" s="36"/>
      <c r="Q11" s="36"/>
      <c r="R11" s="36"/>
    </row>
    <row r="12" spans="1:22" s="20" customFormat="1" ht="40.5" customHeight="1">
      <c r="A12" s="64" t="s">
        <v>32</v>
      </c>
      <c r="B12" s="39" t="s">
        <v>30</v>
      </c>
      <c r="C12" s="39">
        <f t="shared" ref="C12" si="8">E12-1</f>
        <v>46083</v>
      </c>
      <c r="D12" s="40" t="str">
        <f t="shared" ref="D12" si="9">TEXT(C12,"aaa")</f>
        <v>月</v>
      </c>
      <c r="E12" s="39">
        <f t="shared" ref="E12" si="10">I12-2</f>
        <v>46084</v>
      </c>
      <c r="F12" s="40" t="str">
        <f t="shared" ref="F12" si="11">TEXT(E12,"aaa")</f>
        <v>火</v>
      </c>
      <c r="G12" s="39">
        <f t="shared" ref="G12:G13" si="12">I12</f>
        <v>46086</v>
      </c>
      <c r="H12" s="40" t="str">
        <f t="shared" ref="H12:H13" si="13">TEXT(G12,"aaa")</f>
        <v>木</v>
      </c>
      <c r="I12" s="39">
        <v>46086</v>
      </c>
      <c r="J12" s="40" t="str">
        <f t="shared" ref="J12:J13" si="14">TEXT(I12,"aaa")</f>
        <v>木</v>
      </c>
      <c r="K12" s="39">
        <f t="shared" ref="K12:K13" si="15">I12+6</f>
        <v>46092</v>
      </c>
      <c r="L12" s="41" t="str">
        <f t="shared" ref="L12:L13" si="16">TEXT(K12,"aaa")</f>
        <v>水</v>
      </c>
      <c r="N12" s="36"/>
      <c r="O12" s="36"/>
      <c r="P12" s="36"/>
      <c r="Q12" s="36"/>
      <c r="R12" s="36"/>
    </row>
    <row r="13" spans="1:22" s="20" customFormat="1" ht="39" customHeight="1">
      <c r="A13" s="64" t="s">
        <v>33</v>
      </c>
      <c r="B13" s="39" t="s">
        <v>31</v>
      </c>
      <c r="C13" s="39">
        <f t="shared" ref="C13:C14" si="17">E13-1</f>
        <v>46090</v>
      </c>
      <c r="D13" s="40" t="str">
        <f t="shared" ref="D13:D14" si="18">TEXT(C13,"aaa")</f>
        <v>月</v>
      </c>
      <c r="E13" s="39">
        <f t="shared" ref="E13:E14" si="19">I13-2</f>
        <v>46091</v>
      </c>
      <c r="F13" s="40" t="str">
        <f t="shared" ref="F13:F14" si="20">TEXT(E13,"aaa")</f>
        <v>火</v>
      </c>
      <c r="G13" s="39">
        <f t="shared" si="12"/>
        <v>46093</v>
      </c>
      <c r="H13" s="40" t="str">
        <f t="shared" si="13"/>
        <v>木</v>
      </c>
      <c r="I13" s="39">
        <v>46093</v>
      </c>
      <c r="J13" s="40" t="str">
        <f t="shared" si="14"/>
        <v>木</v>
      </c>
      <c r="K13" s="39">
        <f t="shared" si="15"/>
        <v>46099</v>
      </c>
      <c r="L13" s="41" t="str">
        <f t="shared" si="16"/>
        <v>水</v>
      </c>
      <c r="N13" s="36"/>
      <c r="O13" s="36"/>
      <c r="P13" s="36"/>
      <c r="Q13" s="36"/>
      <c r="R13" s="36"/>
    </row>
    <row r="14" spans="1:22" s="20" customFormat="1" ht="40.5" customHeight="1">
      <c r="A14" s="66" t="s">
        <v>34</v>
      </c>
      <c r="B14" s="42" t="s">
        <v>30</v>
      </c>
      <c r="C14" s="42">
        <f t="shared" si="17"/>
        <v>46097</v>
      </c>
      <c r="D14" s="43" t="str">
        <f t="shared" si="18"/>
        <v>月</v>
      </c>
      <c r="E14" s="42">
        <f t="shared" si="19"/>
        <v>46098</v>
      </c>
      <c r="F14" s="43" t="str">
        <f t="shared" si="20"/>
        <v>火</v>
      </c>
      <c r="G14" s="42">
        <f t="shared" ref="G14" si="21">I14</f>
        <v>46100</v>
      </c>
      <c r="H14" s="43" t="str">
        <f t="shared" ref="H14" si="22">TEXT(G14,"aaa")</f>
        <v>木</v>
      </c>
      <c r="I14" s="42">
        <v>46100</v>
      </c>
      <c r="J14" s="43" t="str">
        <f t="shared" ref="J14" si="23">TEXT(I14,"aaa")</f>
        <v>木</v>
      </c>
      <c r="K14" s="42">
        <f t="shared" ref="K14" si="24">I14+6</f>
        <v>46106</v>
      </c>
      <c r="L14" s="44" t="str">
        <f t="shared" ref="L14" si="25">TEXT(K14,"aaa")</f>
        <v>水</v>
      </c>
      <c r="M14" s="21"/>
      <c r="N14" s="36"/>
      <c r="O14" s="36"/>
      <c r="P14" s="36"/>
      <c r="Q14" s="36"/>
      <c r="R14" s="36"/>
    </row>
    <row r="15" spans="1:22" s="20" customFormat="1" ht="40.5" customHeight="1">
      <c r="N15" s="36"/>
      <c r="O15" s="36"/>
      <c r="P15" s="36"/>
      <c r="Q15" s="36"/>
      <c r="R15" s="36"/>
    </row>
    <row r="16" spans="1:22" s="20" customFormat="1" ht="40.5" customHeight="1">
      <c r="A16" s="31"/>
      <c r="B16" s="32"/>
      <c r="C16" s="33"/>
      <c r="D16" s="34"/>
      <c r="E16" s="33"/>
      <c r="F16" s="34"/>
      <c r="G16" s="33"/>
      <c r="H16" s="34"/>
      <c r="I16" s="33"/>
      <c r="J16" s="34"/>
      <c r="K16" s="33"/>
      <c r="L16" s="34"/>
      <c r="N16" s="36"/>
      <c r="O16" s="36"/>
      <c r="P16" s="36"/>
      <c r="Q16" s="36"/>
      <c r="R16" s="36"/>
    </row>
    <row r="17" spans="1:260" s="20" customFormat="1" ht="40.5" customHeight="1">
      <c r="A17" s="31"/>
      <c r="B17" s="32"/>
      <c r="C17" s="33"/>
      <c r="D17" s="34"/>
      <c r="E17" s="33"/>
      <c r="F17" s="34"/>
      <c r="G17" s="33"/>
      <c r="H17" s="34"/>
      <c r="I17" s="33"/>
      <c r="J17" s="34"/>
      <c r="K17" s="33"/>
      <c r="L17" s="34"/>
      <c r="N17" s="36"/>
      <c r="O17" s="36"/>
      <c r="P17" s="36"/>
      <c r="Q17" s="36"/>
      <c r="R17" s="36"/>
    </row>
    <row r="18" spans="1:260" s="20" customFormat="1" ht="40.5" customHeight="1">
      <c r="A18" s="31"/>
      <c r="B18" s="32"/>
      <c r="C18" s="33"/>
      <c r="D18" s="34"/>
      <c r="E18" s="33"/>
      <c r="F18" s="34"/>
      <c r="G18" s="33"/>
      <c r="H18" s="34"/>
      <c r="I18" s="33"/>
      <c r="J18" s="34"/>
      <c r="K18" s="33"/>
      <c r="L18" s="34"/>
      <c r="N18" s="36"/>
      <c r="O18" s="36"/>
      <c r="P18" s="36"/>
      <c r="Q18" s="36"/>
      <c r="R18" s="36"/>
    </row>
    <row r="19" spans="1:260" s="20" customFormat="1" ht="40.5" customHeight="1">
      <c r="A19" s="31"/>
      <c r="B19" s="32"/>
      <c r="C19" s="33"/>
      <c r="D19" s="34"/>
      <c r="E19" s="33"/>
      <c r="F19" s="34"/>
      <c r="G19" s="33"/>
      <c r="H19" s="34"/>
      <c r="I19" s="33"/>
      <c r="J19" s="34"/>
      <c r="K19" s="33"/>
      <c r="L19" s="34"/>
      <c r="N19" s="36"/>
      <c r="O19" s="36"/>
      <c r="P19" s="36"/>
      <c r="Q19" s="36"/>
      <c r="R19" s="36"/>
    </row>
    <row r="20" spans="1:260" s="20" customFormat="1" ht="40.5" customHeight="1">
      <c r="A20" s="31"/>
      <c r="B20" s="32"/>
      <c r="C20" s="33"/>
      <c r="D20" s="34"/>
      <c r="E20" s="33"/>
      <c r="F20" s="34"/>
      <c r="G20" s="33"/>
      <c r="H20" s="34"/>
      <c r="I20" s="33"/>
      <c r="J20" s="34"/>
      <c r="K20" s="33"/>
      <c r="L20" s="34"/>
      <c r="M20" s="22"/>
      <c r="N20" s="21"/>
      <c r="O20" s="21"/>
      <c r="P20" s="36"/>
      <c r="Q20" s="36"/>
      <c r="R20" s="36"/>
      <c r="S20" s="36"/>
      <c r="T20" s="36"/>
    </row>
    <row r="21" spans="1:260" s="24" customFormat="1" ht="29.2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  <c r="P21" s="25"/>
      <c r="Q21" s="89"/>
      <c r="R21" s="89"/>
      <c r="S21" s="89"/>
      <c r="T21" s="89"/>
      <c r="W21" s="26"/>
      <c r="X21" s="26"/>
      <c r="Y21" s="26"/>
      <c r="Z21" s="2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</row>
    <row r="22" spans="1:260" s="24" customFormat="1" ht="41.25" customHeight="1" thickBot="1">
      <c r="A22" s="38" t="s">
        <v>3</v>
      </c>
      <c r="B22" s="90" t="s">
        <v>4</v>
      </c>
      <c r="C22" s="91"/>
      <c r="D22" s="92"/>
      <c r="E22" s="90" t="s">
        <v>17</v>
      </c>
      <c r="F22" s="91"/>
      <c r="G22" s="91"/>
      <c r="H22" s="91"/>
      <c r="I22" s="91"/>
      <c r="J22" s="91"/>
      <c r="K22" s="91"/>
      <c r="L22" s="91"/>
      <c r="M22" s="92"/>
      <c r="S22" s="27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</row>
    <row r="23" spans="1:260" s="27" customFormat="1" ht="48.75" customHeight="1" thickTop="1">
      <c r="A23" s="93" t="s">
        <v>26</v>
      </c>
      <c r="B23" s="94" t="s">
        <v>18</v>
      </c>
      <c r="C23" s="95"/>
      <c r="D23" s="95"/>
      <c r="E23" s="45" t="s">
        <v>19</v>
      </c>
      <c r="F23" s="46"/>
      <c r="G23" s="46"/>
      <c r="H23" s="47"/>
      <c r="I23" s="48"/>
      <c r="J23" s="47"/>
      <c r="K23" s="48"/>
      <c r="L23" s="81" t="s">
        <v>20</v>
      </c>
      <c r="M23" s="82"/>
    </row>
    <row r="24" spans="1:260" ht="48.75" customHeight="1">
      <c r="A24" s="71"/>
      <c r="B24" s="78"/>
      <c r="C24" s="79"/>
      <c r="D24" s="79"/>
      <c r="E24" s="49" t="s">
        <v>21</v>
      </c>
      <c r="F24" s="50"/>
      <c r="G24" s="50"/>
      <c r="H24" s="51"/>
      <c r="I24" s="52"/>
      <c r="J24" s="51"/>
      <c r="K24" s="52"/>
      <c r="L24" s="53"/>
      <c r="M24" s="54"/>
    </row>
    <row r="25" spans="1:260" ht="48.75" customHeight="1">
      <c r="A25" s="69" t="s">
        <v>27</v>
      </c>
      <c r="B25" s="72" t="s">
        <v>22</v>
      </c>
      <c r="C25" s="73"/>
      <c r="D25" s="74"/>
      <c r="E25" s="55" t="s">
        <v>23</v>
      </c>
      <c r="F25" s="56"/>
      <c r="G25" s="56"/>
      <c r="H25" s="57"/>
      <c r="I25" s="58"/>
      <c r="J25" s="57"/>
      <c r="K25" s="58"/>
      <c r="L25" s="81" t="s">
        <v>25</v>
      </c>
      <c r="M25" s="82"/>
    </row>
    <row r="26" spans="1:260" ht="32.25" customHeight="1">
      <c r="A26" s="70"/>
      <c r="B26" s="75"/>
      <c r="C26" s="76"/>
      <c r="D26" s="77"/>
      <c r="E26" s="83" t="s">
        <v>24</v>
      </c>
      <c r="F26" s="84"/>
      <c r="G26" s="84"/>
      <c r="H26" s="84"/>
      <c r="I26" s="84"/>
      <c r="J26" s="84"/>
      <c r="K26" s="84"/>
      <c r="L26" s="84"/>
      <c r="M26" s="85"/>
    </row>
    <row r="27" spans="1:260" ht="32.25" customHeight="1">
      <c r="A27" s="71"/>
      <c r="B27" s="78"/>
      <c r="C27" s="79"/>
      <c r="D27" s="80"/>
      <c r="E27" s="86"/>
      <c r="F27" s="87"/>
      <c r="G27" s="87"/>
      <c r="H27" s="87"/>
      <c r="I27" s="87"/>
      <c r="J27" s="87"/>
      <c r="K27" s="87"/>
      <c r="L27" s="87"/>
      <c r="M27" s="88"/>
    </row>
    <row r="28" spans="1:260" ht="45.75" customHeight="1"/>
    <row r="29" spans="1:260" ht="45.75" customHeight="1"/>
    <row r="30" spans="1:260" ht="28.5" customHeight="1"/>
  </sheetData>
  <mergeCells count="36">
    <mergeCell ref="M1:R1"/>
    <mergeCell ref="K3:L3"/>
    <mergeCell ref="K4:L4"/>
    <mergeCell ref="P4:Q4"/>
    <mergeCell ref="A5:A9"/>
    <mergeCell ref="B5:B9"/>
    <mergeCell ref="C5:F5"/>
    <mergeCell ref="G5:H5"/>
    <mergeCell ref="I5:J5"/>
    <mergeCell ref="K5:L5"/>
    <mergeCell ref="N5:O5"/>
    <mergeCell ref="Q5:R5"/>
    <mergeCell ref="C6:D8"/>
    <mergeCell ref="E6:F8"/>
    <mergeCell ref="G6:H8"/>
    <mergeCell ref="I6:J8"/>
    <mergeCell ref="K6:L8"/>
    <mergeCell ref="N6:O6"/>
    <mergeCell ref="Q6:R6"/>
    <mergeCell ref="N7:O7"/>
    <mergeCell ref="Q7:R7"/>
    <mergeCell ref="G9:H9"/>
    <mergeCell ref="I9:J9"/>
    <mergeCell ref="K9:L9"/>
    <mergeCell ref="N9:O9"/>
    <mergeCell ref="Q9:R9"/>
    <mergeCell ref="A25:A27"/>
    <mergeCell ref="B25:D27"/>
    <mergeCell ref="L25:M25"/>
    <mergeCell ref="E26:M27"/>
    <mergeCell ref="Q21:T21"/>
    <mergeCell ref="B22:D22"/>
    <mergeCell ref="E22:M22"/>
    <mergeCell ref="A23:A24"/>
    <mergeCell ref="B23:D24"/>
    <mergeCell ref="L23:M23"/>
  </mergeCells>
  <phoneticPr fontId="3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東--&gt;新港</vt:lpstr>
      <vt:lpstr>'東--&gt;新港'!Print_Area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2025-12-08T07:15:04Z</cp:lastPrinted>
  <dcterms:created xsi:type="dcterms:W3CDTF">2016-08-19T04:17:50Z</dcterms:created>
  <dcterms:modified xsi:type="dcterms:W3CDTF">2026-02-06T06:57:55Z</dcterms:modified>
</cp:coreProperties>
</file>