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bookViews>
    <workbookView xWindow="-120" yWindow="-120" windowWidth="29040" windowHeight="15720"/>
  </bookViews>
  <sheets>
    <sheet name="ポートケラ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ポートケラン!$A$1:$S$31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4" i="1" l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L10" i="1"/>
  <c r="J10" i="1"/>
  <c r="G10" i="1"/>
  <c r="H10" i="1" s="1"/>
  <c r="F10" i="1"/>
  <c r="D10" i="1"/>
  <c r="C10" i="1"/>
  <c r="C13" i="1" l="1"/>
  <c r="D13" i="1" s="1"/>
</calcChain>
</file>

<file path=xl/sharedStrings.xml><?xml version="1.0" encoding="utf-8"?>
<sst xmlns="http://schemas.openxmlformats.org/spreadsheetml/2006/main" count="47" uniqueCount="46">
  <si>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</si>
  <si>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</si>
  <si>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</si>
  <si>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</si>
  <si>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</si>
  <si>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</si>
  <si>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</si>
  <si>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</si>
  <si>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</si>
  <si>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</si>
  <si>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</si>
  <si>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</si>
  <si>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</si>
  <si>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</si>
  <si>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</si>
  <si>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</si>
  <si>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</si>
  <si>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</si>
  <si>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</si>
  <si>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</si>
  <si>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</si>
  <si>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</si>
  <si>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</si>
  <si>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</si>
  <si>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</si>
  <si>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</si>
  <si>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</si>
  <si>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</si>
  <si>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</si>
  <si>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</si>
  <si>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</si>
  <si>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</si>
  <si>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</si>
  <si>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</si>
  <si>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</si>
  <si>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11～12 DAYS</t>
    <phoneticPr fontId="4"/>
  </si>
  <si>
    <t>323S</t>
    <phoneticPr fontId="3"/>
  </si>
  <si>
    <t>S038</t>
    <phoneticPr fontId="3"/>
  </si>
  <si>
    <t>ACX CRYSTAL</t>
    <phoneticPr fontId="3"/>
  </si>
  <si>
    <t>WAN HAI 356</t>
    <phoneticPr fontId="3"/>
  </si>
  <si>
    <t>0IZO2S1NC</t>
    <phoneticPr fontId="3"/>
  </si>
  <si>
    <t>※CMA CGM GUILD</t>
    <phoneticPr fontId="3"/>
  </si>
  <si>
    <t>S061</t>
    <phoneticPr fontId="3"/>
  </si>
  <si>
    <t>013S</t>
    <phoneticPr fontId="3"/>
  </si>
  <si>
    <t>WAN HAI 327</t>
    <phoneticPr fontId="3"/>
  </si>
  <si>
    <t>BRIGHT SAKURA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</si>
</sst>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43" fillId="0" borderId="0"/>
    <xf numFmtId="179" fontId="43" fillId="0" borderId="0"/>
    <xf numFmtId="0" fontId="43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44" fillId="0" borderId="0"/>
    <xf numFmtId="0" fontId="44" fillId="0" borderId="0">
      <alignment vertical="center"/>
    </xf>
    <xf numFmtId="0" fontId="44" fillId="0" borderId="0"/>
  </cellStyleXfs>
  <cellXfs count="10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6" fillId="0" borderId="0" xfId="1" applyFont="1" applyFill="1" applyBorder="1" applyAlignment="1" applyProtection="1">
      <alignment vertical="center"/>
      <protection locked="0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178" fontId="2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1" applyFont="1" applyBorder="1" applyAlignment="1">
      <alignment horizontal="center" vertical="center"/>
    </xf>
    <xf numFmtId="49" fontId="29" fillId="0" borderId="15" xfId="1" applyNumberFormat="1" applyFont="1" applyFill="1" applyBorder="1" applyAlignment="1" applyProtection="1">
      <alignment horizontal="center" vertical="center"/>
      <protection locked="0"/>
    </xf>
    <xf numFmtId="178" fontId="29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5" xfId="2" applyFont="1" applyBorder="1" applyAlignment="1">
      <alignment horizontal="center" vertical="center"/>
    </xf>
    <xf numFmtId="0" fontId="28" fillId="0" borderId="15" xfId="1" applyFont="1" applyFill="1" applyBorder="1" applyAlignment="1">
      <alignment vertical="center"/>
    </xf>
    <xf numFmtId="0" fontId="29" fillId="0" borderId="16" xfId="1" applyFont="1" applyBorder="1" applyAlignment="1">
      <alignment horizontal="right" vertical="center"/>
    </xf>
    <xf numFmtId="0" fontId="28" fillId="0" borderId="7" xfId="1" applyFont="1" applyBorder="1" applyAlignment="1">
      <alignment horizontal="left" vertical="center"/>
    </xf>
    <xf numFmtId="49" fontId="29" fillId="0" borderId="1" xfId="1" applyNumberFormat="1" applyFont="1" applyFill="1" applyBorder="1" applyAlignment="1" applyProtection="1">
      <alignment horizontal="center" vertical="center"/>
      <protection locked="0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2" applyFont="1" applyBorder="1" applyAlignment="1">
      <alignment horizontal="center" vertical="center"/>
    </xf>
    <xf numFmtId="0" fontId="28" fillId="0" borderId="1" xfId="1" applyFont="1" applyFill="1" applyBorder="1" applyAlignment="1">
      <alignment vertical="center"/>
    </xf>
    <xf numFmtId="0" fontId="29" fillId="0" borderId="8" xfId="1" applyFont="1" applyBorder="1" applyAlignment="1">
      <alignment horizontal="right" vertical="center"/>
    </xf>
    <xf numFmtId="0" fontId="28" fillId="0" borderId="5" xfId="1" applyFont="1" applyBorder="1" applyAlignment="1">
      <alignment horizontal="left" vertical="center"/>
    </xf>
    <xf numFmtId="49" fontId="29" fillId="0" borderId="0" xfId="1" applyNumberFormat="1" applyFont="1" applyFill="1" applyBorder="1" applyAlignment="1" applyProtection="1">
      <alignment horizontal="center" vertical="center"/>
      <protection locked="0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2" applyFont="1" applyBorder="1" applyAlignment="1">
      <alignment horizontal="center" vertical="center"/>
    </xf>
    <xf numFmtId="0" fontId="28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1" fillId="0" borderId="14" xfId="1" applyFont="1" applyBorder="1" applyAlignment="1">
      <alignment horizontal="left" vertical="center"/>
    </xf>
    <xf numFmtId="0" fontId="29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5" xfId="1" applyNumberFormat="1" applyFont="1" applyFill="1" applyBorder="1" applyAlignment="1">
      <alignment vertical="center"/>
    </xf>
    <xf numFmtId="0" fontId="25" fillId="0" borderId="22" xfId="1" applyFont="1" applyFill="1" applyBorder="1" applyAlignment="1">
      <alignment horizontal="center" vertical="center"/>
    </xf>
    <xf numFmtId="178" fontId="25" fillId="0" borderId="22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178" fontId="25" fillId="0" borderId="28" xfId="1" applyNumberFormat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1" applyFont="1" applyAlignme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41" fillId="0" borderId="0" xfId="1" applyFont="1" applyFill="1" applyBorder="1" applyAlignment="1">
      <alignment horizontal="right" vertical="center"/>
    </xf>
    <xf numFmtId="0" fontId="42" fillId="0" borderId="0" xfId="0" applyFont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178" fontId="25" fillId="0" borderId="21" xfId="1" applyNumberFormat="1" applyFont="1" applyFill="1" applyBorder="1" applyAlignment="1">
      <alignment horizontal="left" vertical="center"/>
    </xf>
    <xf numFmtId="178" fontId="25" fillId="0" borderId="27" xfId="1" applyNumberFormat="1" applyFont="1" applyFill="1" applyBorder="1" applyAlignment="1">
      <alignment horizontal="left" vertical="center"/>
    </xf>
    <xf numFmtId="178" fontId="25" fillId="0" borderId="0" xfId="1" applyNumberFormat="1" applyFont="1" applyFill="1" applyBorder="1" applyAlignment="1">
      <alignment horizontal="left" vertical="center"/>
    </xf>
    <xf numFmtId="0" fontId="25" fillId="0" borderId="0" xfId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7" fillId="0" borderId="13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177" fontId="13" fillId="3" borderId="25" xfId="1" applyNumberFormat="1" applyFont="1" applyFill="1" applyBorder="1" applyAlignment="1">
      <alignment horizontal="center" vertical="center"/>
    </xf>
    <xf numFmtId="0" fontId="24" fillId="3" borderId="25" xfId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0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14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5" xfId="1" applyNumberFormat="1" applyFont="1" applyFill="1" applyBorder="1" applyAlignment="1">
      <alignment horizontal="center" vertical="center"/>
    </xf>
    <xf numFmtId="178" fontId="27" fillId="0" borderId="18" xfId="1" applyNumberFormat="1" applyFont="1" applyFill="1" applyBorder="1" applyAlignment="1">
      <alignment horizontal="left" vertical="center"/>
    </xf>
    <xf numFmtId="178" fontId="27" fillId="0" borderId="19" xfId="1" applyNumberFormat="1" applyFont="1" applyFill="1" applyBorder="1" applyAlignment="1">
      <alignment horizontal="center" vertical="center"/>
    </xf>
    <xf numFmtId="0" fontId="27" fillId="0" borderId="19" xfId="1" applyFont="1" applyFill="1" applyBorder="1" applyAlignment="1">
      <alignment horizontal="center" vertical="center"/>
    </xf>
    <xf numFmtId="0" fontId="27" fillId="0" borderId="20" xfId="1" applyFont="1" applyFill="1" applyBorder="1" applyAlignment="1">
      <alignment horizontal="center" vertical="center"/>
    </xf>
  </cellXfs>
  <cellStyles count="21">
    <cellStyle name="date_style" xfId="11"/>
    <cellStyle name="Normal_1" xfId="15"/>
    <cellStyle name="標準" xfId="0" builtinId="0"/>
    <cellStyle name="標準 10 2 2 3 2 2" xfId="19"/>
    <cellStyle name="標準 10 2 3" xfId="14"/>
    <cellStyle name="標準 10 2 3 2 2 2" xfId="9"/>
    <cellStyle name="標準 10 2 3 2 2 2 2" xfId="13"/>
    <cellStyle name="標準 18 2" xfId="18"/>
    <cellStyle name="標準 2" xfId="1"/>
    <cellStyle name="標準 2 2" xfId="12"/>
    <cellStyle name="標準 3" xfId="10"/>
    <cellStyle name="標準 3 13 2" xfId="16"/>
    <cellStyle name="標準 3 2 9" xfId="17"/>
    <cellStyle name="標準 34 2" xfId="20"/>
    <cellStyle name="標準 9 2 2 2 2 2 2" xfId="3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547692</xdr:colOff>
      <xdr:row>9</xdr:row>
      <xdr:rowOff>23813</xdr:rowOff>
    </xdr:from>
    <xdr:ext cx="3214685" cy="157162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40380" y="547687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1043423</xdr:colOff>
      <xdr:row>13</xdr:row>
      <xdr:rowOff>114733</xdr:rowOff>
    </xdr:from>
    <xdr:to>
      <xdr:col>18</xdr:col>
      <xdr:colOff>119062</xdr:colOff>
      <xdr:row>29</xdr:row>
      <xdr:rowOff>690563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093298" y="8234796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14</xdr:col>
      <xdr:colOff>1404937</xdr:colOff>
      <xdr:row>3</xdr:row>
      <xdr:rowOff>551398</xdr:rowOff>
    </xdr:from>
    <xdr:to>
      <xdr:col>18</xdr:col>
      <xdr:colOff>595312</xdr:colOff>
      <xdr:row>12</xdr:row>
      <xdr:rowOff>416805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55187" y="2718336"/>
          <a:ext cx="5310188" cy="5151782"/>
        </a:xfrm>
        <a:prstGeom prst="rect">
          <a:avLst/>
        </a:prstGeom>
      </xdr:spPr>
    </xdr:pic>
    <xdr:clientData/>
  </xdr:twoCellAnchor>
  <xdr:oneCellAnchor>
    <xdr:from>
      <xdr:col>0</xdr:col>
      <xdr:colOff>23812</xdr:colOff>
      <xdr:row>17</xdr:row>
      <xdr:rowOff>71438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812" y="1028700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1262062</xdr:colOff>
      <xdr:row>14</xdr:row>
      <xdr:rowOff>119061</xdr:rowOff>
    </xdr:from>
    <xdr:to>
      <xdr:col>12</xdr:col>
      <xdr:colOff>928688</xdr:colOff>
      <xdr:row>22</xdr:row>
      <xdr:rowOff>47623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6119812" y="8905874"/>
          <a:ext cx="12858751" cy="3476624"/>
          <a:chOff x="26917746" y="1983057"/>
          <a:chExt cx="9402864" cy="4893964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6917746" y="1983057"/>
            <a:ext cx="9402864" cy="368873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8251875" y="2576916"/>
            <a:ext cx="6873979" cy="43001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view="pageBreakPreview" zoomScale="40" zoomScaleNormal="40" zoomScaleSheetLayoutView="40" zoomScalePageLayoutView="40" workbookViewId="0">
      <selection activeCell="M7" sqref="M7"/>
    </sheetView>
  </sheetViews>
  <sheetFormatPr defaultRowHeight="13.5" x14ac:dyDescent="0.15"/>
  <cols>
    <col min="1" max="1" width="63.625" customWidth="1"/>
    <col min="2" max="2" width="29.12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20.375" customWidth="1"/>
    <col min="10" max="10" width="11.75" customWidth="1"/>
    <col min="11" max="11" width="20.375" customWidth="1"/>
    <col min="12" max="12" width="11.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4" t="s">
        <v>16</v>
      </c>
      <c r="N1" s="74"/>
      <c r="O1" s="74"/>
      <c r="P1" s="74"/>
      <c r="Q1" s="74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F3" s="8"/>
      <c r="G3" s="8"/>
      <c r="H3" s="8"/>
      <c r="I3" s="9"/>
      <c r="K3" s="75"/>
      <c r="L3" s="75"/>
      <c r="M3" s="8"/>
      <c r="N3" s="8"/>
      <c r="O3" s="10" t="s">
        <v>0</v>
      </c>
      <c r="P3" s="75">
        <v>46057</v>
      </c>
      <c r="Q3" s="75"/>
      <c r="R3" s="41" t="s">
        <v>20</v>
      </c>
    </row>
    <row r="4" spans="1:20" s="12" customFormat="1" ht="70.5" customHeight="1" x14ac:dyDescent="0.35">
      <c r="A4" s="11" t="s">
        <v>1</v>
      </c>
      <c r="B4" s="9"/>
      <c r="C4" s="9"/>
      <c r="D4" s="9"/>
      <c r="E4" s="9"/>
      <c r="F4" s="9"/>
      <c r="I4" s="45"/>
      <c r="J4" s="46"/>
      <c r="K4" s="75"/>
      <c r="L4" s="75"/>
      <c r="N4" s="13"/>
      <c r="O4" s="13"/>
      <c r="P4" s="13"/>
      <c r="Q4" s="14"/>
      <c r="R4" s="13"/>
    </row>
    <row r="5" spans="1:20" s="16" customFormat="1" ht="37.5" customHeight="1" x14ac:dyDescent="0.15">
      <c r="A5" s="98" t="s">
        <v>17</v>
      </c>
      <c r="B5" s="101" t="s">
        <v>2</v>
      </c>
      <c r="C5" s="101" t="s">
        <v>3</v>
      </c>
      <c r="D5" s="101"/>
      <c r="E5" s="101"/>
      <c r="F5" s="101"/>
      <c r="G5" s="76" t="s">
        <v>4</v>
      </c>
      <c r="H5" s="76"/>
      <c r="I5" s="76" t="s">
        <v>5</v>
      </c>
      <c r="J5" s="76"/>
      <c r="K5" s="76" t="s">
        <v>4</v>
      </c>
      <c r="L5" s="77"/>
      <c r="M5" s="15"/>
      <c r="N5" s="15"/>
      <c r="P5" s="17"/>
      <c r="Q5" s="17"/>
      <c r="R5" s="18"/>
      <c r="S5" s="17"/>
      <c r="T5" s="17"/>
    </row>
    <row r="6" spans="1:20" s="16" customFormat="1" ht="37.5" customHeight="1" x14ac:dyDescent="0.15">
      <c r="A6" s="99"/>
      <c r="B6" s="102"/>
      <c r="C6" s="96" t="s">
        <v>6</v>
      </c>
      <c r="D6" s="96"/>
      <c r="E6" s="96" t="s">
        <v>7</v>
      </c>
      <c r="F6" s="96"/>
      <c r="G6" s="97" t="s">
        <v>8</v>
      </c>
      <c r="H6" s="97"/>
      <c r="I6" s="97" t="s">
        <v>9</v>
      </c>
      <c r="J6" s="97"/>
      <c r="K6" s="90" t="s">
        <v>10</v>
      </c>
      <c r="L6" s="91"/>
      <c r="M6" s="15"/>
      <c r="N6" s="15"/>
      <c r="P6" s="19"/>
      <c r="Q6" s="19"/>
      <c r="R6" s="18"/>
      <c r="S6" s="20"/>
      <c r="T6" s="20"/>
    </row>
    <row r="7" spans="1:20" s="16" customFormat="1" ht="37.5" customHeight="1" x14ac:dyDescent="0.15">
      <c r="A7" s="99"/>
      <c r="B7" s="102"/>
      <c r="C7" s="96"/>
      <c r="D7" s="96"/>
      <c r="E7" s="96"/>
      <c r="F7" s="96"/>
      <c r="G7" s="97"/>
      <c r="H7" s="97"/>
      <c r="I7" s="97"/>
      <c r="J7" s="97"/>
      <c r="K7" s="90"/>
      <c r="L7" s="91"/>
      <c r="M7" s="15"/>
      <c r="N7" s="15"/>
      <c r="P7" s="19"/>
      <c r="Q7" s="19"/>
      <c r="R7" s="18"/>
      <c r="S7" s="20"/>
      <c r="T7" s="20"/>
    </row>
    <row r="8" spans="1:20" s="16" customFormat="1" ht="37.5" customHeight="1" x14ac:dyDescent="0.15">
      <c r="A8" s="99"/>
      <c r="B8" s="102"/>
      <c r="C8" s="96"/>
      <c r="D8" s="96"/>
      <c r="E8" s="96"/>
      <c r="F8" s="96"/>
      <c r="G8" s="97"/>
      <c r="H8" s="97"/>
      <c r="I8" s="97"/>
      <c r="J8" s="97"/>
      <c r="K8" s="90"/>
      <c r="L8" s="91"/>
      <c r="M8" s="15"/>
      <c r="N8" s="15"/>
      <c r="P8" s="19"/>
      <c r="Q8" s="19"/>
      <c r="R8" s="18"/>
      <c r="S8" s="20"/>
      <c r="T8" s="20"/>
    </row>
    <row r="9" spans="1:20" s="16" customFormat="1" ht="37.5" customHeight="1" x14ac:dyDescent="0.15">
      <c r="A9" s="100"/>
      <c r="B9" s="103"/>
      <c r="C9" s="47"/>
      <c r="D9" s="47"/>
      <c r="E9" s="47"/>
      <c r="F9" s="47"/>
      <c r="G9" s="92"/>
      <c r="H9" s="92"/>
      <c r="I9" s="93" t="s">
        <v>11</v>
      </c>
      <c r="J9" s="93"/>
      <c r="K9" s="94" t="s">
        <v>35</v>
      </c>
      <c r="L9" s="95"/>
      <c r="M9" s="15"/>
      <c r="N9" s="15"/>
      <c r="P9" s="19"/>
      <c r="Q9" s="19"/>
      <c r="R9" s="18"/>
      <c r="S9" s="20"/>
      <c r="T9" s="20"/>
    </row>
    <row r="10" spans="1:20" s="16" customFormat="1" ht="53.1" customHeight="1" x14ac:dyDescent="0.15">
      <c r="A10" s="104" t="s">
        <v>41</v>
      </c>
      <c r="B10" s="105" t="s">
        <v>40</v>
      </c>
      <c r="C10" s="105">
        <f t="shared" ref="C10:C12" si="0">E10</f>
        <v>46058</v>
      </c>
      <c r="D10" s="106" t="str">
        <f t="shared" ref="D10:D12" si="1">TEXT(C10,"aaa")</f>
        <v>木</v>
      </c>
      <c r="E10" s="105">
        <v>46058</v>
      </c>
      <c r="F10" s="106" t="str">
        <f t="shared" ref="F10:F12" si="2">TEXT(E10,"aaa")</f>
        <v>木</v>
      </c>
      <c r="G10" s="105">
        <f>I10-1</f>
        <v>46062</v>
      </c>
      <c r="H10" s="106" t="str">
        <f t="shared" ref="H10:H12" si="3">TEXT(G10,"aaa")</f>
        <v>月</v>
      </c>
      <c r="I10" s="105">
        <v>46063</v>
      </c>
      <c r="J10" s="106" t="str">
        <f t="shared" ref="J10:J12" si="4">TEXT(I10,"aaa")</f>
        <v>火</v>
      </c>
      <c r="K10" s="105">
        <v>46077</v>
      </c>
      <c r="L10" s="107" t="str">
        <f t="shared" ref="L10:L12" si="5">TEXT(K10,"aaa")</f>
        <v>火</v>
      </c>
      <c r="M10" s="15"/>
      <c r="N10" s="15"/>
      <c r="O10" s="18"/>
      <c r="P10" s="18"/>
    </row>
    <row r="11" spans="1:20" s="16" customFormat="1" ht="53.1" customHeight="1" x14ac:dyDescent="0.15">
      <c r="A11" s="67" t="s">
        <v>39</v>
      </c>
      <c r="B11" s="49" t="s">
        <v>37</v>
      </c>
      <c r="C11" s="49">
        <f t="shared" si="0"/>
        <v>46062</v>
      </c>
      <c r="D11" s="48" t="str">
        <f t="shared" si="1"/>
        <v>月</v>
      </c>
      <c r="E11" s="49">
        <f>I11-2</f>
        <v>46062</v>
      </c>
      <c r="F11" s="48" t="str">
        <f t="shared" si="2"/>
        <v>月</v>
      </c>
      <c r="G11" s="49">
        <f>I11</f>
        <v>46064</v>
      </c>
      <c r="H11" s="48" t="str">
        <f t="shared" si="3"/>
        <v>水</v>
      </c>
      <c r="I11" s="49">
        <v>46064</v>
      </c>
      <c r="J11" s="48" t="str">
        <f t="shared" si="4"/>
        <v>水</v>
      </c>
      <c r="K11" s="49">
        <f>I11+14</f>
        <v>46078</v>
      </c>
      <c r="L11" s="50" t="str">
        <f t="shared" si="5"/>
        <v>水</v>
      </c>
      <c r="M11" s="15"/>
      <c r="N11" s="15"/>
      <c r="O11" s="18"/>
      <c r="P11" s="18"/>
    </row>
    <row r="12" spans="1:20" s="16" customFormat="1" ht="53.1" customHeight="1" x14ac:dyDescent="0.15">
      <c r="A12" s="67" t="s">
        <v>38</v>
      </c>
      <c r="B12" s="49" t="s">
        <v>36</v>
      </c>
      <c r="C12" s="49">
        <f t="shared" si="0"/>
        <v>46065</v>
      </c>
      <c r="D12" s="48" t="str">
        <f t="shared" si="1"/>
        <v>木</v>
      </c>
      <c r="E12" s="49">
        <f>I12-4</f>
        <v>46065</v>
      </c>
      <c r="F12" s="48" t="str">
        <f t="shared" si="2"/>
        <v>木</v>
      </c>
      <c r="G12" s="49">
        <f>I12-1</f>
        <v>46068</v>
      </c>
      <c r="H12" s="48" t="str">
        <f t="shared" si="3"/>
        <v>日</v>
      </c>
      <c r="I12" s="49">
        <v>46069</v>
      </c>
      <c r="J12" s="48" t="str">
        <f t="shared" si="4"/>
        <v>月</v>
      </c>
      <c r="K12" s="49">
        <f>I12+12</f>
        <v>46081</v>
      </c>
      <c r="L12" s="50" t="str">
        <f t="shared" si="5"/>
        <v>土</v>
      </c>
      <c r="M12" s="15"/>
      <c r="N12" s="15"/>
      <c r="O12" s="18"/>
      <c r="P12" s="18"/>
    </row>
    <row r="13" spans="1:20" s="16" customFormat="1" ht="53.1" customHeight="1" x14ac:dyDescent="0.15">
      <c r="A13" s="67" t="s">
        <v>44</v>
      </c>
      <c r="B13" s="49" t="s">
        <v>42</v>
      </c>
      <c r="C13" s="49">
        <f t="shared" ref="C13:C14" si="6">E13</f>
        <v>46069</v>
      </c>
      <c r="D13" s="48" t="str">
        <f t="shared" ref="D13:D14" si="7">TEXT(C13,"aaa")</f>
        <v>月</v>
      </c>
      <c r="E13" s="49">
        <f>I13-2</f>
        <v>46069</v>
      </c>
      <c r="F13" s="48" t="str">
        <f t="shared" ref="F13:F14" si="8">TEXT(E13,"aaa")</f>
        <v>月</v>
      </c>
      <c r="G13" s="49">
        <f>I13</f>
        <v>46071</v>
      </c>
      <c r="H13" s="48" t="str">
        <f t="shared" ref="H13:H14" si="9">TEXT(G13,"aaa")</f>
        <v>水</v>
      </c>
      <c r="I13" s="49">
        <v>46071</v>
      </c>
      <c r="J13" s="48" t="str">
        <f t="shared" ref="J13:J14" si="10">TEXT(I13,"aaa")</f>
        <v>水</v>
      </c>
      <c r="K13" s="49">
        <f>I13+14</f>
        <v>46085</v>
      </c>
      <c r="L13" s="50" t="str">
        <f t="shared" ref="L13:L14" si="11">TEXT(K13,"aaa")</f>
        <v>水</v>
      </c>
      <c r="M13" s="15"/>
      <c r="N13" s="15"/>
      <c r="O13" s="18"/>
      <c r="P13" s="18"/>
    </row>
    <row r="14" spans="1:20" s="16" customFormat="1" ht="52.5" customHeight="1" x14ac:dyDescent="0.15">
      <c r="A14" s="68" t="s">
        <v>45</v>
      </c>
      <c r="B14" s="52" t="s">
        <v>43</v>
      </c>
      <c r="C14" s="52">
        <f t="shared" si="6"/>
        <v>46072</v>
      </c>
      <c r="D14" s="51" t="str">
        <f t="shared" si="7"/>
        <v>木</v>
      </c>
      <c r="E14" s="52">
        <f>I14-4</f>
        <v>46072</v>
      </c>
      <c r="F14" s="51" t="str">
        <f t="shared" si="8"/>
        <v>木</v>
      </c>
      <c r="G14" s="52">
        <f>I14-1</f>
        <v>46075</v>
      </c>
      <c r="H14" s="51" t="str">
        <f t="shared" si="9"/>
        <v>日</v>
      </c>
      <c r="I14" s="52">
        <v>46076</v>
      </c>
      <c r="J14" s="51" t="str">
        <f t="shared" si="10"/>
        <v>月</v>
      </c>
      <c r="K14" s="52">
        <f>I14+12</f>
        <v>46088</v>
      </c>
      <c r="L14" s="53" t="str">
        <f t="shared" si="11"/>
        <v>土</v>
      </c>
      <c r="M14" s="15"/>
      <c r="N14" s="15"/>
      <c r="O14" s="18"/>
      <c r="P14" s="18"/>
    </row>
    <row r="15" spans="1:20" s="16" customFormat="1" ht="52.5" customHeight="1" x14ac:dyDescent="0.15">
      <c r="A15" s="69"/>
      <c r="B15" s="66"/>
      <c r="C15" s="66"/>
      <c r="D15" s="70"/>
      <c r="E15" s="66"/>
      <c r="F15" s="70"/>
      <c r="G15" s="66"/>
      <c r="H15" s="70"/>
      <c r="I15" s="66"/>
      <c r="J15" s="70"/>
      <c r="K15" s="66"/>
      <c r="L15" s="70"/>
      <c r="M15" s="15"/>
      <c r="N15" s="15"/>
      <c r="O15" s="18"/>
      <c r="P15" s="18"/>
    </row>
    <row r="16" spans="1:20" s="16" customFormat="1" ht="30" customHeight="1" x14ac:dyDescent="0.15">
      <c r="A16" s="66"/>
      <c r="B16" s="66"/>
      <c r="C16" s="22"/>
      <c r="D16" s="22"/>
      <c r="E16" s="22"/>
      <c r="F16" s="22"/>
      <c r="G16" s="22"/>
      <c r="H16" s="22"/>
      <c r="I16" s="23"/>
      <c r="J16" s="23"/>
      <c r="K16" s="15"/>
      <c r="M16" s="15"/>
      <c r="N16" s="15"/>
      <c r="O16" s="18"/>
      <c r="P16" s="18"/>
    </row>
    <row r="17" spans="1:19" s="16" customFormat="1" ht="30" customHeight="1" x14ac:dyDescent="0.15">
      <c r="A17" s="21"/>
      <c r="B17" s="22"/>
      <c r="C17" s="22"/>
      <c r="D17" s="22"/>
      <c r="E17" s="22"/>
      <c r="F17" s="22"/>
      <c r="G17" s="22"/>
      <c r="H17" s="22"/>
      <c r="I17" s="23"/>
      <c r="J17" s="23"/>
      <c r="K17" s="15"/>
      <c r="N17" s="15"/>
      <c r="O17" s="18"/>
      <c r="P17" s="18"/>
    </row>
    <row r="18" spans="1:19" s="16" customFormat="1" ht="41.25" customHeight="1" x14ac:dyDescent="0.15">
      <c r="N18" s="15"/>
      <c r="O18" s="18"/>
      <c r="P18" s="18"/>
    </row>
    <row r="19" spans="1:19" s="16" customFormat="1" ht="41.25" customHeight="1" x14ac:dyDescent="0.15">
      <c r="N19" s="15"/>
      <c r="O19" s="18"/>
      <c r="P19" s="18"/>
    </row>
    <row r="20" spans="1:19" s="16" customFormat="1" ht="28.5" x14ac:dyDescent="0.25">
      <c r="A20" s="54" t="s">
        <v>29</v>
      </c>
      <c r="B20" s="55"/>
      <c r="C20" s="55"/>
      <c r="D20" s="55"/>
      <c r="E20" s="55"/>
      <c r="F20"/>
      <c r="G20"/>
      <c r="H20" s="5"/>
      <c r="I20" s="5"/>
      <c r="J20" s="5"/>
      <c r="K20" s="5"/>
      <c r="L20" s="5"/>
      <c r="M20" s="56"/>
      <c r="N20" s="5"/>
      <c r="O20" s="15"/>
      <c r="P20" s="15"/>
      <c r="Q20" s="15"/>
    </row>
    <row r="21" spans="1:19" s="16" customFormat="1" ht="28.5" x14ac:dyDescent="0.25">
      <c r="A21" s="57" t="s">
        <v>30</v>
      </c>
      <c r="B21" s="58"/>
      <c r="C21"/>
      <c r="D21"/>
      <c r="E21" s="55"/>
      <c r="F21"/>
      <c r="G21"/>
      <c r="H21" s="5"/>
      <c r="I21" s="5"/>
      <c r="J21" s="5"/>
      <c r="K21" s="5"/>
      <c r="L21" s="5"/>
      <c r="M21" s="56"/>
      <c r="N21" s="5"/>
      <c r="O21" s="15"/>
      <c r="P21" s="15"/>
      <c r="Q21" s="15"/>
    </row>
    <row r="22" spans="1:19" s="16" customFormat="1" ht="28.5" x14ac:dyDescent="0.25">
      <c r="A22" s="57" t="s">
        <v>31</v>
      </c>
      <c r="B22" s="58"/>
      <c r="C22" s="58"/>
      <c r="D22" s="58"/>
      <c r="E22" s="58"/>
      <c r="F22"/>
      <c r="G22"/>
      <c r="H22"/>
      <c r="I22" s="5"/>
      <c r="J22" s="5"/>
      <c r="K22" s="5"/>
      <c r="L22" s="5"/>
      <c r="M22" s="56"/>
      <c r="N22" s="5"/>
      <c r="O22" s="15"/>
      <c r="P22" s="15"/>
      <c r="Q22" s="15"/>
    </row>
    <row r="23" spans="1:19" s="16" customFormat="1" ht="41.25" customHeight="1" thickBot="1" x14ac:dyDescent="0.2">
      <c r="A23" s="24" t="s">
        <v>12</v>
      </c>
      <c r="B23" s="71" t="s">
        <v>13</v>
      </c>
      <c r="C23" s="72"/>
      <c r="D23" s="73"/>
      <c r="E23" s="71" t="s">
        <v>15</v>
      </c>
      <c r="F23" s="72"/>
      <c r="G23" s="72"/>
      <c r="H23" s="72"/>
      <c r="I23" s="72"/>
      <c r="J23" s="72"/>
      <c r="K23" s="72"/>
      <c r="L23" s="73"/>
      <c r="M23"/>
      <c r="N23"/>
      <c r="O23"/>
      <c r="P23"/>
      <c r="Q23"/>
      <c r="R23"/>
      <c r="S23"/>
    </row>
    <row r="24" spans="1:19" s="16" customFormat="1" ht="48.75" customHeight="1" thickTop="1" x14ac:dyDescent="0.15">
      <c r="A24" s="78" t="s">
        <v>18</v>
      </c>
      <c r="B24" s="80" t="s">
        <v>21</v>
      </c>
      <c r="C24" s="81"/>
      <c r="D24" s="82"/>
      <c r="E24" s="42" t="s">
        <v>22</v>
      </c>
      <c r="F24" s="25"/>
      <c r="G24" s="26"/>
      <c r="H24" s="26"/>
      <c r="I24" s="27"/>
      <c r="J24" s="28"/>
      <c r="K24" s="28"/>
      <c r="L24" s="29"/>
      <c r="M24"/>
      <c r="N24"/>
      <c r="O24"/>
      <c r="P24"/>
      <c r="Q24"/>
      <c r="R24"/>
      <c r="S24"/>
    </row>
    <row r="25" spans="1:19" ht="48.75" customHeight="1" x14ac:dyDescent="0.15">
      <c r="A25" s="79"/>
      <c r="B25" s="83"/>
      <c r="C25" s="84"/>
      <c r="D25" s="85"/>
      <c r="E25" s="30" t="s">
        <v>23</v>
      </c>
      <c r="F25" s="31"/>
      <c r="G25" s="32"/>
      <c r="H25" s="32"/>
      <c r="I25" s="33"/>
      <c r="J25" s="34"/>
      <c r="K25" s="34"/>
      <c r="L25" s="35" t="s">
        <v>24</v>
      </c>
    </row>
    <row r="26" spans="1:19" ht="48.75" customHeight="1" x14ac:dyDescent="0.15">
      <c r="A26" s="86" t="s">
        <v>19</v>
      </c>
      <c r="B26" s="87" t="s">
        <v>25</v>
      </c>
      <c r="C26" s="88"/>
      <c r="D26" s="89"/>
      <c r="E26" s="36" t="s">
        <v>26</v>
      </c>
      <c r="F26" s="37"/>
      <c r="G26" s="38"/>
      <c r="H26" s="38"/>
      <c r="I26" s="39"/>
      <c r="J26" s="40"/>
      <c r="K26" s="40"/>
      <c r="L26" s="44"/>
    </row>
    <row r="27" spans="1:19" ht="48.75" customHeight="1" x14ac:dyDescent="0.15">
      <c r="A27" s="79"/>
      <c r="B27" s="83"/>
      <c r="C27" s="84"/>
      <c r="D27" s="85"/>
      <c r="E27" s="43" t="s">
        <v>27</v>
      </c>
      <c r="F27" s="31"/>
      <c r="G27" s="32"/>
      <c r="H27" s="32"/>
      <c r="I27" s="33"/>
      <c r="J27" s="33"/>
      <c r="K27" s="34"/>
      <c r="L27" s="35" t="s">
        <v>28</v>
      </c>
    </row>
    <row r="28" spans="1:19" ht="60" customHeight="1" x14ac:dyDescent="0.15">
      <c r="A28" s="59" t="s">
        <v>32</v>
      </c>
      <c r="B28" s="60"/>
      <c r="C28" s="60"/>
      <c r="D28" s="60"/>
      <c r="E28" s="60"/>
      <c r="F28" s="60"/>
      <c r="G28" s="60"/>
      <c r="H28" s="60"/>
      <c r="I28" s="61"/>
      <c r="J28" s="62"/>
      <c r="K28" s="63"/>
      <c r="L28" s="62"/>
      <c r="M28" s="62"/>
      <c r="N28" s="64"/>
      <c r="O28" s="65"/>
      <c r="P28" s="65"/>
      <c r="Q28" s="65"/>
      <c r="R28" s="65"/>
      <c r="S28" s="65"/>
    </row>
    <row r="29" spans="1:19" ht="60" customHeight="1" x14ac:dyDescent="0.15">
      <c r="A29" s="59" t="s">
        <v>33</v>
      </c>
      <c r="B29" s="60"/>
      <c r="C29" s="60"/>
      <c r="D29" s="60"/>
      <c r="E29" s="60"/>
      <c r="F29" s="60"/>
      <c r="G29" s="60"/>
      <c r="H29" s="60"/>
      <c r="I29" s="61"/>
      <c r="J29" s="62"/>
      <c r="K29" s="63"/>
      <c r="L29" s="62"/>
      <c r="M29" s="62"/>
      <c r="N29" s="64"/>
      <c r="O29" s="65"/>
      <c r="P29" s="65"/>
      <c r="Q29" s="65"/>
      <c r="R29" s="65"/>
      <c r="S29" s="65"/>
    </row>
    <row r="30" spans="1:19" ht="60" customHeight="1" x14ac:dyDescent="0.15">
      <c r="A30" s="59" t="s">
        <v>34</v>
      </c>
      <c r="B30" s="60"/>
      <c r="C30" s="60"/>
      <c r="D30" s="60"/>
      <c r="E30" s="60"/>
      <c r="F30" s="60"/>
      <c r="G30" s="60"/>
      <c r="H30" s="60"/>
      <c r="I30" s="61"/>
      <c r="J30" s="62"/>
      <c r="K30" s="63"/>
      <c r="L30" s="62"/>
      <c r="M30" s="62"/>
      <c r="N30" s="64"/>
      <c r="O30" s="65"/>
      <c r="P30" s="65"/>
      <c r="Q30" s="65"/>
      <c r="R30" s="65"/>
      <c r="S30" s="65"/>
    </row>
    <row r="31" spans="1:19" ht="48.75" customHeight="1" x14ac:dyDescent="0.15"/>
  </sheetData>
  <mergeCells count="24">
    <mergeCell ref="A24:A25"/>
    <mergeCell ref="B24:D25"/>
    <mergeCell ref="A26:A27"/>
    <mergeCell ref="B26:D27"/>
    <mergeCell ref="K6:L8"/>
    <mergeCell ref="G9:H9"/>
    <mergeCell ref="I9:J9"/>
    <mergeCell ref="K9:L9"/>
    <mergeCell ref="E6:F8"/>
    <mergeCell ref="G6:H8"/>
    <mergeCell ref="I6:J8"/>
    <mergeCell ref="A5:A9"/>
    <mergeCell ref="B5:B9"/>
    <mergeCell ref="C5:F5"/>
    <mergeCell ref="C6:D8"/>
    <mergeCell ref="B23:D23"/>
    <mergeCell ref="E23:L23"/>
    <mergeCell ref="M1:Q1"/>
    <mergeCell ref="K3:L3"/>
    <mergeCell ref="K4:L4"/>
    <mergeCell ref="G5:H5"/>
    <mergeCell ref="I5:J5"/>
    <mergeCell ref="K5:L5"/>
    <mergeCell ref="P3:Q3"/>
  </mergeCells>
  <phoneticPr fontId="3"/>
  <pageMargins left="0.9055118110236221" right="0.51181102362204722" top="0.55118110236220474" bottom="0.55118110236220474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ポートケラン</vt:lpstr>
      <vt:lpstr>ポートケラン!Print_Area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2025-12-23T05:08:31Z</cp:lastPrinted>
  <dcterms:created xsi:type="dcterms:W3CDTF">2016-08-19T00:46:20Z</dcterms:created>
  <dcterms:modified xsi:type="dcterms:W3CDTF">2026-02-04T05:46:57Z</dcterms:modified>
</cp:coreProperties>
</file>