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3EE79F94-B62C-4BB0-A410-6ED5F3A3B0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上海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上海!$A$1:$U$32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9" i="1" l="1"/>
  <c r="O21" i="1"/>
  <c r="P21" i="1" s="1"/>
  <c r="E21" i="1"/>
  <c r="C21" i="1" s="1"/>
  <c r="D21" i="1" s="1"/>
  <c r="I21" i="1"/>
  <c r="J21" i="1" s="1"/>
  <c r="K21" i="1"/>
  <c r="G21" i="1" s="1"/>
  <c r="H21" i="1" s="1"/>
  <c r="L21" i="1"/>
  <c r="N21" i="1"/>
  <c r="E20" i="1"/>
  <c r="O20" i="1"/>
  <c r="P20" i="1" s="1"/>
  <c r="E19" i="1"/>
  <c r="C19" i="1" s="1"/>
  <c r="D19" i="1" s="1"/>
  <c r="G19" i="1"/>
  <c r="H19" i="1" s="1"/>
  <c r="I19" i="1"/>
  <c r="J19" i="1" s="1"/>
  <c r="K19" i="1"/>
  <c r="L19" i="1" s="1"/>
  <c r="N19" i="1"/>
  <c r="P19" i="1"/>
  <c r="C20" i="1"/>
  <c r="D20" i="1" s="1"/>
  <c r="I20" i="1"/>
  <c r="J20" i="1" s="1"/>
  <c r="K20" i="1"/>
  <c r="G20" i="1" s="1"/>
  <c r="H20" i="1" s="1"/>
  <c r="N20" i="1"/>
  <c r="O24" i="1"/>
  <c r="P24" i="1" s="1"/>
  <c r="E23" i="1"/>
  <c r="C23" i="1" s="1"/>
  <c r="D23" i="1" s="1"/>
  <c r="O18" i="1"/>
  <c r="P18" i="1" s="1"/>
  <c r="O17" i="1"/>
  <c r="P17" i="1" s="1"/>
  <c r="O22" i="1"/>
  <c r="O23" i="1"/>
  <c r="P23" i="1" s="1"/>
  <c r="O25" i="1"/>
  <c r="P25" i="1" s="1"/>
  <c r="E10" i="1"/>
  <c r="E12" i="1"/>
  <c r="O16" i="1"/>
  <c r="P16" i="1" s="1"/>
  <c r="E15" i="1"/>
  <c r="E16" i="1"/>
  <c r="C16" i="1" s="1"/>
  <c r="D16" i="1" s="1"/>
  <c r="I16" i="1"/>
  <c r="J16" i="1" s="1"/>
  <c r="K16" i="1"/>
  <c r="G16" i="1" s="1"/>
  <c r="H16" i="1" s="1"/>
  <c r="N16" i="1"/>
  <c r="C17" i="1"/>
  <c r="D17" i="1" s="1"/>
  <c r="F17" i="1"/>
  <c r="I17" i="1"/>
  <c r="J17" i="1" s="1"/>
  <c r="K17" i="1"/>
  <c r="G17" i="1" s="1"/>
  <c r="H17" i="1" s="1"/>
  <c r="N17" i="1"/>
  <c r="E18" i="1"/>
  <c r="C18" i="1" s="1"/>
  <c r="D18" i="1" s="1"/>
  <c r="I18" i="1"/>
  <c r="J18" i="1" s="1"/>
  <c r="K18" i="1"/>
  <c r="G18" i="1" s="1"/>
  <c r="H18" i="1" s="1"/>
  <c r="N18" i="1"/>
  <c r="E22" i="1"/>
  <c r="C22" i="1" s="1"/>
  <c r="D22" i="1" s="1"/>
  <c r="I22" i="1"/>
  <c r="J22" i="1" s="1"/>
  <c r="K22" i="1"/>
  <c r="L22" i="1" s="1"/>
  <c r="N22" i="1"/>
  <c r="P22" i="1"/>
  <c r="I23" i="1"/>
  <c r="J23" i="1" s="1"/>
  <c r="K23" i="1"/>
  <c r="G23" i="1" s="1"/>
  <c r="H23" i="1" s="1"/>
  <c r="N23" i="1"/>
  <c r="E24" i="1"/>
  <c r="C24" i="1" s="1"/>
  <c r="D24" i="1" s="1"/>
  <c r="I24" i="1"/>
  <c r="J24" i="1" s="1"/>
  <c r="K24" i="1"/>
  <c r="G24" i="1" s="1"/>
  <c r="H24" i="1" s="1"/>
  <c r="N24" i="1"/>
  <c r="E25" i="1"/>
  <c r="C25" i="1" s="1"/>
  <c r="D25" i="1" s="1"/>
  <c r="I25" i="1"/>
  <c r="J25" i="1" s="1"/>
  <c r="K25" i="1"/>
  <c r="G25" i="1" s="1"/>
  <c r="H25" i="1" s="1"/>
  <c r="N25" i="1"/>
  <c r="O15" i="1"/>
  <c r="O14" i="1"/>
  <c r="E14" i="1"/>
  <c r="E13" i="1"/>
  <c r="O12" i="1"/>
  <c r="E11" i="1"/>
  <c r="O11" i="1"/>
  <c r="O9" i="1"/>
  <c r="P9" i="1"/>
  <c r="N9" i="1"/>
  <c r="K9" i="1"/>
  <c r="G9" i="1" s="1"/>
  <c r="H9" i="1" s="1"/>
  <c r="I9" i="1"/>
  <c r="J9" i="1" s="1"/>
  <c r="C9" i="1"/>
  <c r="D9" i="1" s="1"/>
  <c r="F21" i="1" l="1"/>
  <c r="L20" i="1"/>
  <c r="F19" i="1"/>
  <c r="F20" i="1"/>
  <c r="F25" i="1"/>
  <c r="L17" i="1"/>
  <c r="F22" i="1"/>
  <c r="L16" i="1"/>
  <c r="L18" i="1"/>
  <c r="G22" i="1"/>
  <c r="H22" i="1" s="1"/>
  <c r="F18" i="1"/>
  <c r="F16" i="1"/>
  <c r="L24" i="1"/>
  <c r="L25" i="1"/>
  <c r="L23" i="1"/>
  <c r="F24" i="1"/>
  <c r="F23" i="1"/>
  <c r="L9" i="1"/>
  <c r="F9" i="1"/>
  <c r="P15" i="1"/>
  <c r="N15" i="1"/>
  <c r="K15" i="1"/>
  <c r="L15" i="1" s="1"/>
  <c r="I15" i="1"/>
  <c r="J15" i="1" s="1"/>
  <c r="F15" i="1"/>
  <c r="P14" i="1"/>
  <c r="N14" i="1"/>
  <c r="K14" i="1"/>
  <c r="G14" i="1" s="1"/>
  <c r="H14" i="1" s="1"/>
  <c r="I14" i="1"/>
  <c r="J14" i="1" s="1"/>
  <c r="F14" i="1"/>
  <c r="O13" i="1"/>
  <c r="P13" i="1" s="1"/>
  <c r="N13" i="1"/>
  <c r="K13" i="1"/>
  <c r="G13" i="1" s="1"/>
  <c r="H13" i="1" s="1"/>
  <c r="I13" i="1"/>
  <c r="J13" i="1" s="1"/>
  <c r="F13" i="1"/>
  <c r="P12" i="1"/>
  <c r="N12" i="1"/>
  <c r="K12" i="1"/>
  <c r="G12" i="1" s="1"/>
  <c r="H12" i="1" s="1"/>
  <c r="I12" i="1"/>
  <c r="J12" i="1" s="1"/>
  <c r="F12" i="1"/>
  <c r="P11" i="1"/>
  <c r="N11" i="1"/>
  <c r="K11" i="1"/>
  <c r="L11" i="1" s="1"/>
  <c r="I11" i="1"/>
  <c r="J11" i="1" s="1"/>
  <c r="C11" i="1"/>
  <c r="D11" i="1" s="1"/>
  <c r="O10" i="1"/>
  <c r="P10" i="1" s="1"/>
  <c r="N10" i="1"/>
  <c r="K10" i="1"/>
  <c r="L10" i="1" s="1"/>
  <c r="I10" i="1"/>
  <c r="J10" i="1" s="1"/>
  <c r="F10" i="1"/>
  <c r="C10" i="1"/>
  <c r="D10" i="1" s="1"/>
  <c r="C14" i="1" l="1"/>
  <c r="D14" i="1" s="1"/>
  <c r="C15" i="1"/>
  <c r="D15" i="1" s="1"/>
  <c r="C12" i="1"/>
  <c r="D12" i="1" s="1"/>
  <c r="G15" i="1"/>
  <c r="H15" i="1" s="1"/>
  <c r="C13" i="1"/>
  <c r="D13" i="1" s="1"/>
  <c r="G11" i="1"/>
  <c r="H11" i="1" s="1"/>
  <c r="L12" i="1"/>
  <c r="L14" i="1"/>
  <c r="L13" i="1"/>
  <c r="F11" i="1"/>
  <c r="G10" i="1"/>
  <c r="H10" i="1" s="1"/>
</calcChain>
</file>

<file path=xl/sharedStrings.xml><?xml version="1.0" encoding="utf-8"?>
<sst xmlns="http://schemas.openxmlformats.org/spreadsheetml/2006/main" count="68" uniqueCount="55">
  <si>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1"/>
  </si>
  <si>
    <t>会社名</t>
  </si>
  <si>
    <t>貨物搬入先</t>
    <rPh sb="0" eb="2">
      <t>カモツ</t>
    </rPh>
    <rPh sb="2" eb="4">
      <t>ハンニュウ</t>
    </rPh>
    <rPh sb="4" eb="5">
      <t>サキ</t>
    </rPh>
    <phoneticPr fontId="11"/>
  </si>
  <si>
    <t>0 DAYS</t>
    <phoneticPr fontId="11"/>
  </si>
  <si>
    <t>SHA</t>
    <phoneticPr fontId="11"/>
  </si>
  <si>
    <t>OSA</t>
    <phoneticPr fontId="11"/>
  </si>
  <si>
    <t>OSA</t>
    <phoneticPr fontId="1"/>
  </si>
  <si>
    <t>ETA</t>
    <phoneticPr fontId="11"/>
  </si>
  <si>
    <t>ETD</t>
    <phoneticPr fontId="1"/>
  </si>
  <si>
    <t>ETA</t>
    <phoneticPr fontId="1"/>
  </si>
  <si>
    <t>CFS CUT</t>
    <phoneticPr fontId="1"/>
  </si>
  <si>
    <t>VOY</t>
  </si>
  <si>
    <t>VESSEL</t>
    <phoneticPr fontId="1"/>
  </si>
  <si>
    <t xml:space="preserve">UPDATED :  </t>
    <phoneticPr fontId="8"/>
  </si>
  <si>
    <t>連絡先：大阪海運
TEL：06-7730-1075/FAX：06-7730-1088</t>
    <rPh sb="0" eb="3">
      <t>レンラクサキ</t>
    </rPh>
    <phoneticPr fontId="1"/>
  </si>
  <si>
    <t>㈱辰巳商會 
南港NO.1 H.W.</t>
    <phoneticPr fontId="1"/>
  </si>
  <si>
    <t>大阪市住之江区南港東7-1-24</t>
    <phoneticPr fontId="1"/>
  </si>
  <si>
    <t>TEL:06-6612-3153 　FAX:06-6612-6256</t>
    <phoneticPr fontId="1"/>
  </si>
  <si>
    <t>㈱カンロジ 
摩耶2号上屋</t>
    <phoneticPr fontId="1"/>
  </si>
  <si>
    <t>神戸市灘区摩耶埠頭</t>
    <phoneticPr fontId="1"/>
  </si>
  <si>
    <t>TEL:078-801-2458 　FAX:078-871-5240</t>
    <phoneticPr fontId="1"/>
  </si>
  <si>
    <t>NACCS: 4IW62</t>
    <phoneticPr fontId="1"/>
  </si>
  <si>
    <t>NACCS: 3DW30</t>
    <phoneticPr fontId="1"/>
  </si>
  <si>
    <t>KOB</t>
    <phoneticPr fontId="1"/>
  </si>
  <si>
    <t>　　　　　　　　SHANGHAI SCHEDULE - 関西</t>
    <rPh sb="28" eb="30">
      <t>カンサイ</t>
    </rPh>
    <phoneticPr fontId="11"/>
  </si>
  <si>
    <t>From Osaka / Kobe</t>
    <phoneticPr fontId="1"/>
  </si>
  <si>
    <t>大阪  CFS</t>
    <rPh sb="0" eb="2">
      <t>オオサカ</t>
    </rPh>
    <phoneticPr fontId="1"/>
  </si>
  <si>
    <t>神戸  CFS</t>
    <rPh sb="0" eb="2">
      <t>コウベ</t>
    </rPh>
    <phoneticPr fontId="1"/>
  </si>
  <si>
    <t>N</t>
    <phoneticPr fontId="1"/>
  </si>
  <si>
    <t>2-3 DAYS</t>
    <phoneticPr fontId="1"/>
  </si>
  <si>
    <t>MILD TEMPO</t>
    <phoneticPr fontId="1"/>
  </si>
  <si>
    <t>2608W</t>
    <phoneticPr fontId="1"/>
  </si>
  <si>
    <t>AN DA</t>
  </si>
  <si>
    <t>AN DA</t>
    <phoneticPr fontId="1"/>
  </si>
  <si>
    <t>2609W</t>
  </si>
  <si>
    <t xml:space="preserve">JJ SUN </t>
  </si>
  <si>
    <t xml:space="preserve">JJ SUN </t>
    <phoneticPr fontId="1"/>
  </si>
  <si>
    <t>2609W</t>
    <phoneticPr fontId="1"/>
  </si>
  <si>
    <t>2610W</t>
  </si>
  <si>
    <t>2610W</t>
    <phoneticPr fontId="1"/>
  </si>
  <si>
    <t>MILD TEMPO</t>
  </si>
  <si>
    <t>2611W</t>
  </si>
  <si>
    <t>A VESSEL</t>
    <phoneticPr fontId="1"/>
  </si>
  <si>
    <t xml:space="preserve">2611W </t>
    <phoneticPr fontId="1"/>
  </si>
  <si>
    <t>2612W</t>
  </si>
  <si>
    <t>2613W</t>
  </si>
  <si>
    <t>2613W</t>
    <phoneticPr fontId="1"/>
  </si>
  <si>
    <t xml:space="preserve">2613W </t>
    <phoneticPr fontId="1"/>
  </si>
  <si>
    <t>2614W</t>
  </si>
  <si>
    <t>2612W</t>
    <phoneticPr fontId="1"/>
  </si>
  <si>
    <t xml:space="preserve">2612W </t>
    <phoneticPr fontId="1"/>
  </si>
  <si>
    <t>★SHUN DA</t>
    <phoneticPr fontId="1"/>
  </si>
  <si>
    <t>★MILD TEMPO</t>
    <phoneticPr fontId="1"/>
  </si>
  <si>
    <t>CONTRIVIA</t>
    <phoneticPr fontId="1"/>
  </si>
  <si>
    <t>MILD CHORUS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</si>
</sst>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8" formatCode="&quot;¥&quot;#,##0.00;[Red]&quot;¥&quot;\-#,##0.00"/>
    <numFmt numFmtId="176" formatCode="m/d;@"/>
    <numFmt numFmtId="177" formatCode="General\ d\Ayys"/>
    <numFmt numFmtId="178" formatCode="\ d\Ayys"/>
    <numFmt numFmtId="179" formatCode="yyyy/m/d;@"/>
    <numFmt numFmtId="180" formatCode="\$#,##0\ ;\(\$#,##0\)"/>
    <numFmt numFmtId="181" formatCode="&quot;VND&quot;#,##0_);[Red]\(&quot;VND&quot;#,##0\)"/>
    <numFmt numFmtId="182" formatCode="&quot;¥&quot;#,##0;[Red]&quot;¥&quot;&quot;¥&quot;\-#,##0"/>
    <numFmt numFmtId="183" formatCode="&quot;¥&quot;#,##0.00;[Red]&quot;¥&quot;&quot;¥&quot;&quot;¥&quot;&quot;¥&quot;&quot;¥&quot;&quot;¥&quot;\-#,##0.00"/>
  </numFmts>
  <fonts count="3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20"/>
      <color theme="1"/>
      <name val="Meiryo UI"/>
      <family val="3"/>
      <charset val="128"/>
    </font>
    <font>
      <sz val="20"/>
      <name val="Meiryo UI"/>
      <family val="3"/>
      <charset val="128"/>
    </font>
    <font>
      <sz val="24"/>
      <name val="Meiryo UI"/>
      <family val="3"/>
      <charset val="128"/>
    </font>
    <font>
      <i/>
      <sz val="12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6"/>
      <name val="ＭＳ Ｐゴシック"/>
      <family val="3"/>
      <charset val="128"/>
    </font>
    <font>
      <b/>
      <sz val="26"/>
      <name val="Meiryo UI"/>
      <family val="3"/>
      <charset val="128"/>
    </font>
    <font>
      <sz val="16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b/>
      <sz val="60"/>
      <color indexed="9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24"/>
      <color theme="1"/>
      <name val="Meiryo UI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b/>
      <sz val="24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0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9" fillId="0" borderId="0"/>
    <xf numFmtId="0" fontId="21" fillId="0" borderId="0">
      <alignment vertical="center"/>
    </xf>
    <xf numFmtId="3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81" fontId="27" fillId="0" borderId="0"/>
    <xf numFmtId="0" fontId="22" fillId="0" borderId="13" applyNumberFormat="0" applyFont="0" applyFill="0" applyAlignment="0" applyProtection="0"/>
    <xf numFmtId="16" fontId="28" fillId="0" borderId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10" fontId="22" fillId="0" borderId="0" applyFont="0" applyFill="0" applyBorder="0" applyAlignment="0" applyProtection="0"/>
    <xf numFmtId="0" fontId="30" fillId="0" borderId="0"/>
    <xf numFmtId="182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8" fontId="31" fillId="0" borderId="0" applyFont="0" applyFill="0" applyBorder="0" applyAlignment="0" applyProtection="0"/>
    <xf numFmtId="6" fontId="31" fillId="0" borderId="0" applyFont="0" applyFill="0" applyBorder="0" applyAlignment="0" applyProtection="0"/>
    <xf numFmtId="0" fontId="32" fillId="0" borderId="0"/>
  </cellStyleXfs>
  <cellXfs count="86">
    <xf numFmtId="0" fontId="0" fillId="0" borderId="0" xfId="0">
      <alignment vertical="center"/>
    </xf>
    <xf numFmtId="0" fontId="3" fillId="0" borderId="0" xfId="1" applyFont="1" applyAlignment="1"/>
    <xf numFmtId="0" fontId="3" fillId="0" borderId="0" xfId="1" applyFont="1" applyFill="1" applyAlignment="1"/>
    <xf numFmtId="0" fontId="5" fillId="0" borderId="1" xfId="1" applyFont="1" applyBorder="1" applyAlignment="1">
      <alignment horizontal="right" vertical="center"/>
    </xf>
    <xf numFmtId="0" fontId="6" fillId="0" borderId="2" xfId="1" applyFont="1" applyBorder="1" applyAlignment="1"/>
    <xf numFmtId="0" fontId="5" fillId="0" borderId="2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3" fillId="0" borderId="0" xfId="1" applyFont="1" applyFill="1"/>
    <xf numFmtId="0" fontId="3" fillId="0" borderId="0" xfId="1" applyFont="1" applyAlignment="1">
      <alignment vertical="center"/>
    </xf>
    <xf numFmtId="0" fontId="3" fillId="0" borderId="0" xfId="1" applyFont="1" applyBorder="1" applyAlignment="1">
      <alignment vertical="center"/>
    </xf>
    <xf numFmtId="0" fontId="4" fillId="0" borderId="0" xfId="1" applyFont="1" applyFill="1" applyAlignment="1">
      <alignment vertical="center"/>
    </xf>
    <xf numFmtId="0" fontId="3" fillId="0" borderId="0" xfId="2" applyFont="1" applyBorder="1" applyAlignment="1">
      <alignment horizontal="center" vertical="center"/>
    </xf>
    <xf numFmtId="0" fontId="13" fillId="0" borderId="0" xfId="1" applyFont="1" applyAlignment="1"/>
    <xf numFmtId="0" fontId="13" fillId="0" borderId="0" xfId="1" applyFont="1" applyFill="1" applyAlignment="1"/>
    <xf numFmtId="0" fontId="4" fillId="0" borderId="0" xfId="1" applyFont="1" applyFill="1" applyAlignment="1">
      <alignment horizontal="center" vertical="center"/>
    </xf>
    <xf numFmtId="0" fontId="12" fillId="0" borderId="0" xfId="1" applyFont="1" applyFill="1" applyAlignment="1">
      <alignment horizontal="left" vertical="center"/>
    </xf>
    <xf numFmtId="0" fontId="14" fillId="0" borderId="0" xfId="1" applyFont="1" applyFill="1" applyAlignment="1"/>
    <xf numFmtId="0" fontId="15" fillId="0" borderId="0" xfId="1" applyFont="1" applyFill="1" applyAlignment="1">
      <alignment vertical="center"/>
    </xf>
    <xf numFmtId="0" fontId="15" fillId="3" borderId="0" xfId="1" applyFont="1" applyFill="1" applyAlignment="1">
      <alignment vertical="center"/>
    </xf>
    <xf numFmtId="0" fontId="6" fillId="0" borderId="0" xfId="1" applyFont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5" fillId="0" borderId="2" xfId="0" applyFont="1" applyBorder="1">
      <alignment vertical="center"/>
    </xf>
    <xf numFmtId="0" fontId="6" fillId="0" borderId="7" xfId="1" applyFont="1" applyBorder="1" applyAlignment="1">
      <alignment horizontal="left" vertical="center"/>
    </xf>
    <xf numFmtId="0" fontId="6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6" fillId="0" borderId="0" xfId="1" applyFont="1" applyBorder="1" applyAlignment="1"/>
    <xf numFmtId="0" fontId="5" fillId="0" borderId="6" xfId="1" applyFont="1" applyBorder="1" applyAlignment="1">
      <alignment horizontal="right" vertical="center"/>
    </xf>
    <xf numFmtId="0" fontId="17" fillId="3" borderId="0" xfId="1" applyFont="1" applyFill="1" applyAlignment="1">
      <alignment horizontal="left" vertical="center"/>
    </xf>
    <xf numFmtId="179" fontId="6" fillId="0" borderId="0" xfId="1" applyNumberFormat="1" applyFont="1" applyFill="1" applyBorder="1" applyAlignment="1">
      <alignment horizontal="center" vertical="center"/>
    </xf>
    <xf numFmtId="179" fontId="6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9" fillId="0" borderId="24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178" fontId="6" fillId="2" borderId="22" xfId="1" applyNumberFormat="1" applyFont="1" applyFill="1" applyBorder="1" applyAlignment="1">
      <alignment horizontal="center" vertical="center"/>
    </xf>
    <xf numFmtId="0" fontId="7" fillId="0" borderId="19" xfId="1" applyFont="1" applyBorder="1" applyAlignment="1">
      <alignment horizontal="left" vertical="center"/>
    </xf>
    <xf numFmtId="0" fontId="7" fillId="0" borderId="15" xfId="1" applyFont="1" applyBorder="1" applyAlignment="1">
      <alignment horizontal="center" vertical="center"/>
    </xf>
    <xf numFmtId="176" fontId="7" fillId="0" borderId="15" xfId="1" applyNumberFormat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26" xfId="1" applyFont="1" applyBorder="1" applyAlignment="1">
      <alignment horizontal="left" vertical="center"/>
    </xf>
    <xf numFmtId="0" fontId="7" fillId="0" borderId="27" xfId="1" applyFont="1" applyBorder="1" applyAlignment="1">
      <alignment horizontal="center" vertical="center"/>
    </xf>
    <xf numFmtId="176" fontId="7" fillId="0" borderId="27" xfId="1" applyNumberFormat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16" xfId="1" applyFont="1" applyBorder="1" applyAlignment="1">
      <alignment horizontal="left" vertical="center"/>
    </xf>
    <xf numFmtId="0" fontId="7" fillId="0" borderId="17" xfId="1" applyFont="1" applyBorder="1" applyAlignment="1">
      <alignment horizontal="center" vertical="center"/>
    </xf>
    <xf numFmtId="176" fontId="7" fillId="0" borderId="17" xfId="1" applyNumberFormat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3" fillId="0" borderId="0" xfId="1" applyFont="1" applyBorder="1" applyAlignment="1"/>
    <xf numFmtId="176" fontId="7" fillId="0" borderId="0" xfId="1" applyNumberFormat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176" fontId="33" fillId="0" borderId="15" xfId="1" applyNumberFormat="1" applyFont="1" applyBorder="1" applyAlignment="1">
      <alignment horizontal="center" vertical="center"/>
    </xf>
    <xf numFmtId="0" fontId="33" fillId="0" borderId="15" xfId="1" applyFont="1" applyBorder="1" applyAlignment="1">
      <alignment horizontal="center" vertical="center"/>
    </xf>
    <xf numFmtId="176" fontId="33" fillId="0" borderId="17" xfId="1" applyNumberFormat="1" applyFont="1" applyBorder="1" applyAlignment="1">
      <alignment horizontal="center" vertical="center"/>
    </xf>
    <xf numFmtId="0" fontId="33" fillId="0" borderId="17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20" fillId="0" borderId="5" xfId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0" fontId="9" fillId="2" borderId="15" xfId="1" applyNumberFormat="1" applyFont="1" applyFill="1" applyBorder="1" applyAlignment="1">
      <alignment horizontal="center" vertical="center"/>
    </xf>
    <xf numFmtId="0" fontId="7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177" fontId="6" fillId="2" borderId="22" xfId="1" applyNumberFormat="1" applyFont="1" applyFill="1" applyBorder="1" applyAlignment="1">
      <alignment horizontal="center" vertical="center"/>
    </xf>
    <xf numFmtId="0" fontId="10" fillId="2" borderId="15" xfId="1" applyFont="1" applyFill="1" applyBorder="1" applyAlignment="1">
      <alignment horizontal="center" vertical="center"/>
    </xf>
    <xf numFmtId="0" fontId="12" fillId="2" borderId="17" xfId="1" applyNumberFormat="1" applyFont="1" applyFill="1" applyBorder="1" applyAlignment="1">
      <alignment horizontal="center" vertical="center"/>
    </xf>
    <xf numFmtId="0" fontId="20" fillId="0" borderId="11" xfId="1" applyFont="1" applyBorder="1" applyAlignment="1">
      <alignment horizontal="center" vertical="center" wrapText="1"/>
    </xf>
    <xf numFmtId="0" fontId="10" fillId="2" borderId="20" xfId="1" applyFont="1" applyFill="1" applyBorder="1" applyAlignment="1">
      <alignment horizontal="center" vertical="center"/>
    </xf>
    <xf numFmtId="0" fontId="16" fillId="3" borderId="0" xfId="1" applyFont="1" applyFill="1" applyAlignment="1">
      <alignment horizontal="center" vertical="center" wrapText="1"/>
    </xf>
    <xf numFmtId="0" fontId="3" fillId="0" borderId="0" xfId="2" applyFont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179" fontId="6" fillId="0" borderId="0" xfId="1" applyNumberFormat="1" applyFont="1" applyFill="1" applyBorder="1" applyAlignment="1">
      <alignment horizontal="center" vertical="center"/>
    </xf>
    <xf numFmtId="0" fontId="12" fillId="2" borderId="16" xfId="1" applyNumberFormat="1" applyFont="1" applyFill="1" applyBorder="1" applyAlignment="1">
      <alignment horizontal="center" vertical="center" wrapText="1"/>
    </xf>
    <xf numFmtId="0" fontId="12" fillId="2" borderId="19" xfId="1" applyNumberFormat="1" applyFont="1" applyFill="1" applyBorder="1" applyAlignment="1">
      <alignment horizontal="center" vertical="center" wrapText="1"/>
    </xf>
    <xf numFmtId="0" fontId="12" fillId="2" borderId="21" xfId="1" applyNumberFormat="1" applyFont="1" applyFill="1" applyBorder="1" applyAlignment="1">
      <alignment horizontal="center" vertical="center" wrapText="1"/>
    </xf>
    <xf numFmtId="0" fontId="12" fillId="2" borderId="15" xfId="1" applyNumberFormat="1" applyFont="1" applyFill="1" applyBorder="1" applyAlignment="1">
      <alignment horizontal="center" vertical="center"/>
    </xf>
    <xf numFmtId="0" fontId="12" fillId="2" borderId="22" xfId="1" applyNumberFormat="1" applyFont="1" applyFill="1" applyBorder="1" applyAlignment="1">
      <alignment horizontal="center" vertical="center"/>
    </xf>
    <xf numFmtId="0" fontId="12" fillId="2" borderId="17" xfId="1" applyFont="1" applyFill="1" applyBorder="1" applyAlignment="1">
      <alignment horizontal="center" vertical="center"/>
    </xf>
    <xf numFmtId="0" fontId="12" fillId="2" borderId="18" xfId="1" applyFont="1" applyFill="1" applyBorder="1" applyAlignment="1">
      <alignment horizontal="center" vertical="center"/>
    </xf>
    <xf numFmtId="178" fontId="6" fillId="2" borderId="22" xfId="1" applyNumberFormat="1" applyFont="1" applyFill="1" applyBorder="1" applyAlignment="1">
      <alignment horizontal="center" vertical="center"/>
    </xf>
    <xf numFmtId="177" fontId="6" fillId="2" borderId="23" xfId="1" applyNumberFormat="1" applyFont="1" applyFill="1" applyBorder="1" applyAlignment="1">
      <alignment horizontal="center" vertical="center"/>
    </xf>
  </cellXfs>
  <cellStyles count="30">
    <cellStyle name="Comma0" xfId="8" xr:uid="{00000000-0005-0000-0000-000000000000}"/>
    <cellStyle name="Currency0" xfId="9" xr:uid="{00000000-0005-0000-0000-000001000000}"/>
    <cellStyle name="Date" xfId="10" xr:uid="{00000000-0005-0000-0000-000002000000}"/>
    <cellStyle name="Fixed" xfId="11" xr:uid="{00000000-0005-0000-0000-000003000000}"/>
    <cellStyle name="Followed Hyperlink" xfId="12" xr:uid="{00000000-0005-0000-0000-000004000000}"/>
    <cellStyle name="Heading 1" xfId="13" xr:uid="{00000000-0005-0000-0000-000005000000}"/>
    <cellStyle name="Heading 2" xfId="14" xr:uid="{00000000-0005-0000-0000-000006000000}"/>
    <cellStyle name="Hyperlink" xfId="15" xr:uid="{00000000-0005-0000-0000-000007000000}"/>
    <cellStyle name="Normal - Style1" xfId="16" xr:uid="{00000000-0005-0000-0000-000008000000}"/>
    <cellStyle name="Total" xfId="17" xr:uid="{00000000-0005-0000-0000-000009000000}"/>
    <cellStyle name="一般_MONTHLY SCHEDULE" xfId="18" xr:uid="{00000000-0005-0000-0000-00000A000000}"/>
    <cellStyle name="똿뗦먛귟 [0.00]_PRODUCT DETAIL Q1" xfId="19" xr:uid="{00000000-0005-0000-0000-00000B000000}"/>
    <cellStyle name="똿뗦먛귟_PRODUCT DETAIL Q1" xfId="20" xr:uid="{00000000-0005-0000-0000-00000C000000}"/>
    <cellStyle name="標準" xfId="0" builtinId="0"/>
    <cellStyle name="標準 10" xfId="3" xr:uid="{00000000-0005-0000-0000-00000E000000}"/>
    <cellStyle name="標準 2" xfId="1" xr:uid="{00000000-0005-0000-0000-00000F000000}"/>
    <cellStyle name="標準 2 2" xfId="5" xr:uid="{00000000-0005-0000-0000-000010000000}"/>
    <cellStyle name="標準 3" xfId="4" xr:uid="{00000000-0005-0000-0000-000011000000}"/>
    <cellStyle name="標準 4" xfId="6" xr:uid="{00000000-0005-0000-0000-000012000000}"/>
    <cellStyle name="標準 5" xfId="7" xr:uid="{00000000-0005-0000-0000-000013000000}"/>
    <cellStyle name="標準_Sheet1" xfId="2" xr:uid="{00000000-0005-0000-0000-000014000000}"/>
    <cellStyle name="믅됞 [0.00]_PRODUCT DETAIL Q1" xfId="21" xr:uid="{00000000-0005-0000-0000-000015000000}"/>
    <cellStyle name="믅됞_PRODUCT DETAIL Q1" xfId="22" xr:uid="{00000000-0005-0000-0000-000016000000}"/>
    <cellStyle name="백분율_HOBONG" xfId="23" xr:uid="{00000000-0005-0000-0000-000017000000}"/>
    <cellStyle name="뷭?_BOOKSHIP" xfId="24" xr:uid="{00000000-0005-0000-0000-000018000000}"/>
    <cellStyle name="콤마 [0]_1202" xfId="25" xr:uid="{00000000-0005-0000-0000-000019000000}"/>
    <cellStyle name="콤마_1202" xfId="26" xr:uid="{00000000-0005-0000-0000-00001A000000}"/>
    <cellStyle name="통화 [0]_1202" xfId="27" xr:uid="{00000000-0005-0000-0000-00001B000000}"/>
    <cellStyle name="통화_1202" xfId="28" xr:uid="{00000000-0005-0000-0000-00001C000000}"/>
    <cellStyle name="표준_(정보부문)월별인원계획" xfId="29" xr:uid="{00000000-0005-0000-0000-00001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712934</xdr:colOff>
      <xdr:row>2</xdr:row>
      <xdr:rowOff>632852</xdr:rowOff>
    </xdr:from>
    <xdr:ext cx="3413123" cy="3006131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46161" y="2381988"/>
          <a:ext cx="3413123" cy="30061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57300" cy="1003810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100381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57300" cy="1018097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1018097"/>
        </a:xfrm>
        <a:prstGeom prst="rect">
          <a:avLst/>
        </a:prstGeom>
      </xdr:spPr>
    </xdr:pic>
    <xdr:clientData/>
  </xdr:oneCellAnchor>
  <xdr:twoCellAnchor>
    <xdr:from>
      <xdr:col>0</xdr:col>
      <xdr:colOff>23812</xdr:colOff>
      <xdr:row>1</xdr:row>
      <xdr:rowOff>238125</xdr:rowOff>
    </xdr:from>
    <xdr:to>
      <xdr:col>4</xdr:col>
      <xdr:colOff>690562</xdr:colOff>
      <xdr:row>2</xdr:row>
      <xdr:rowOff>201962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3812" y="1166813"/>
          <a:ext cx="8334375" cy="797274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Shanghai,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1716354</xdr:colOff>
      <xdr:row>25</xdr:row>
      <xdr:rowOff>165757</xdr:rowOff>
    </xdr:from>
    <xdr:ext cx="3238500" cy="142875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716354" y="13881757"/>
          <a:ext cx="3238500" cy="142875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16</xdr:col>
      <xdr:colOff>480787</xdr:colOff>
      <xdr:row>9</xdr:row>
      <xdr:rowOff>23812</xdr:rowOff>
    </xdr:from>
    <xdr:to>
      <xdr:col>20</xdr:col>
      <xdr:colOff>1571624</xdr:colOff>
      <xdr:row>24</xdr:row>
      <xdr:rowOff>15153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0435662" y="5738812"/>
          <a:ext cx="7782150" cy="885825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8</xdr:col>
      <xdr:colOff>149369</xdr:colOff>
      <xdr:row>25</xdr:row>
      <xdr:rowOff>138546</xdr:rowOff>
    </xdr:from>
    <xdr:to>
      <xdr:col>14</xdr:col>
      <xdr:colOff>692727</xdr:colOff>
      <xdr:row>27</xdr:row>
      <xdr:rowOff>370173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11960369" y="15645246"/>
          <a:ext cx="6715558" cy="2593827"/>
          <a:chOff x="8572497" y="12311055"/>
          <a:chExt cx="10025064" cy="3682172"/>
        </a:xfrm>
      </xdr:grpSpPr>
      <xdr:sp macro="" textlink="">
        <xdr:nvSpPr>
          <xdr:cNvPr id="10" name="円/楕円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8572497" y="12311055"/>
            <a:ext cx="10025064" cy="3214694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9541968" y="12701527"/>
            <a:ext cx="8503753" cy="3291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20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1:IY32"/>
  <sheetViews>
    <sheetView tabSelected="1" view="pageBreakPreview" topLeftCell="A7" zoomScale="50" zoomScaleNormal="40" zoomScaleSheetLayoutView="50" zoomScalePageLayoutView="40" workbookViewId="0">
      <selection activeCell="A26" sqref="A26"/>
    </sheetView>
  </sheetViews>
  <sheetFormatPr defaultRowHeight="13.5"/>
  <cols>
    <col min="1" max="1" width="51.875" customWidth="1"/>
    <col min="2" max="2" width="22" customWidth="1"/>
    <col min="3" max="3" width="19.125" customWidth="1"/>
    <col min="4" max="4" width="7.75" customWidth="1"/>
    <col min="5" max="5" width="19.125" customWidth="1"/>
    <col min="6" max="6" width="7.75" customWidth="1"/>
    <col min="7" max="7" width="19.125" customWidth="1"/>
    <col min="8" max="8" width="7.75" customWidth="1"/>
    <col min="9" max="9" width="19.125" customWidth="1"/>
    <col min="10" max="10" width="7.75" customWidth="1"/>
    <col min="11" max="11" width="19.125" customWidth="1"/>
    <col min="12" max="12" width="7.75" customWidth="1"/>
    <col min="13" max="13" width="19.125" customWidth="1"/>
    <col min="14" max="14" width="7.75" customWidth="1"/>
    <col min="15" max="15" width="19.125" customWidth="1"/>
    <col min="16" max="16" width="7.75" customWidth="1"/>
    <col min="17" max="17" width="16.5" customWidth="1"/>
    <col min="18" max="19" width="23.25" customWidth="1"/>
    <col min="20" max="20" width="25" customWidth="1"/>
    <col min="21" max="21" width="23.25" customWidth="1"/>
    <col min="22" max="22" width="17" customWidth="1"/>
    <col min="23" max="23" width="18.125" customWidth="1"/>
    <col min="24" max="24" width="14.75" customWidth="1"/>
    <col min="25" max="25" width="9.25" customWidth="1"/>
    <col min="26" max="26" width="26.875" customWidth="1"/>
    <col min="27" max="27" width="8.125" customWidth="1"/>
    <col min="28" max="28" width="15.875" customWidth="1"/>
  </cols>
  <sheetData>
    <row r="1" spans="1:259" s="1" customFormat="1" ht="72.75" customHeight="1">
      <c r="A1" s="27" t="s">
        <v>24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73" t="s">
        <v>14</v>
      </c>
      <c r="R1" s="73"/>
      <c r="S1" s="73"/>
      <c r="T1" s="73"/>
      <c r="U1" s="73"/>
      <c r="W1" s="2"/>
      <c r="X1" s="17"/>
      <c r="Y1" s="17"/>
      <c r="Z1" s="17"/>
    </row>
    <row r="2" spans="1:259" s="12" customFormat="1" ht="66" customHeight="1">
      <c r="A2" s="75"/>
      <c r="B2" s="75"/>
      <c r="C2" s="75"/>
      <c r="D2" s="75"/>
      <c r="E2" s="75"/>
      <c r="F2" s="14"/>
      <c r="G2" s="14"/>
      <c r="H2" s="14"/>
      <c r="I2" s="20"/>
      <c r="J2" s="20"/>
      <c r="Q2" s="16"/>
      <c r="R2" s="14"/>
      <c r="W2" s="13"/>
    </row>
    <row r="3" spans="1:259" s="12" customFormat="1" ht="71.25" customHeight="1">
      <c r="A3" s="15" t="s">
        <v>25</v>
      </c>
      <c r="B3" s="14"/>
      <c r="C3" s="20"/>
      <c r="D3" s="20"/>
      <c r="E3" s="14"/>
      <c r="F3" s="14"/>
      <c r="G3" s="14"/>
      <c r="H3" s="14"/>
      <c r="I3" s="20"/>
      <c r="J3" s="20"/>
      <c r="K3" s="30"/>
      <c r="L3" s="31"/>
      <c r="M3" s="31"/>
      <c r="N3" s="31"/>
      <c r="O3" s="76"/>
      <c r="P3" s="76"/>
      <c r="S3" s="19" t="s">
        <v>13</v>
      </c>
      <c r="T3" s="28">
        <v>46072</v>
      </c>
      <c r="U3" s="29" t="s">
        <v>28</v>
      </c>
      <c r="W3" s="13"/>
    </row>
    <row r="4" spans="1:259" s="10" customFormat="1" ht="37.5" customHeight="1">
      <c r="A4" s="77" t="s">
        <v>12</v>
      </c>
      <c r="B4" s="70" t="s">
        <v>11</v>
      </c>
      <c r="C4" s="70" t="s">
        <v>10</v>
      </c>
      <c r="D4" s="70"/>
      <c r="E4" s="70"/>
      <c r="F4" s="70"/>
      <c r="G4" s="70" t="s">
        <v>9</v>
      </c>
      <c r="H4" s="70"/>
      <c r="I4" s="70"/>
      <c r="J4" s="70"/>
      <c r="K4" s="70" t="s">
        <v>8</v>
      </c>
      <c r="L4" s="70"/>
      <c r="M4" s="70"/>
      <c r="N4" s="70"/>
      <c r="O4" s="82" t="s">
        <v>7</v>
      </c>
      <c r="P4" s="83"/>
      <c r="R4" s="74"/>
      <c r="S4" s="74"/>
    </row>
    <row r="5" spans="1:259" s="10" customFormat="1" ht="37.5" customHeight="1">
      <c r="A5" s="78"/>
      <c r="B5" s="80"/>
      <c r="C5" s="58" t="s">
        <v>6</v>
      </c>
      <c r="D5" s="58"/>
      <c r="E5" s="58" t="s">
        <v>23</v>
      </c>
      <c r="F5" s="58"/>
      <c r="G5" s="69" t="s">
        <v>6</v>
      </c>
      <c r="H5" s="69"/>
      <c r="I5" s="58" t="s">
        <v>23</v>
      </c>
      <c r="J5" s="58"/>
      <c r="K5" s="69" t="s">
        <v>5</v>
      </c>
      <c r="L5" s="69"/>
      <c r="M5" s="58" t="s">
        <v>23</v>
      </c>
      <c r="N5" s="58"/>
      <c r="O5" s="69" t="s">
        <v>4</v>
      </c>
      <c r="P5" s="72"/>
      <c r="R5" s="74"/>
      <c r="S5" s="74"/>
    </row>
    <row r="6" spans="1:259" s="10" customFormat="1" ht="37.5" customHeight="1">
      <c r="A6" s="78"/>
      <c r="B6" s="80"/>
      <c r="C6" s="58"/>
      <c r="D6" s="58"/>
      <c r="E6" s="58"/>
      <c r="F6" s="58"/>
      <c r="G6" s="69"/>
      <c r="H6" s="69"/>
      <c r="I6" s="58"/>
      <c r="J6" s="58"/>
      <c r="K6" s="69"/>
      <c r="L6" s="69"/>
      <c r="M6" s="58"/>
      <c r="N6" s="58"/>
      <c r="O6" s="69"/>
      <c r="P6" s="72"/>
      <c r="R6" s="74"/>
      <c r="S6" s="74"/>
    </row>
    <row r="7" spans="1:259" s="10" customFormat="1" ht="37.5" customHeight="1">
      <c r="A7" s="78"/>
      <c r="B7" s="80"/>
      <c r="C7" s="58"/>
      <c r="D7" s="58"/>
      <c r="E7" s="58"/>
      <c r="F7" s="58"/>
      <c r="G7" s="69"/>
      <c r="H7" s="69"/>
      <c r="I7" s="58"/>
      <c r="J7" s="58"/>
      <c r="K7" s="69"/>
      <c r="L7" s="69"/>
      <c r="M7" s="58"/>
      <c r="N7" s="58"/>
      <c r="O7" s="69"/>
      <c r="P7" s="72"/>
      <c r="R7" s="11"/>
      <c r="S7" s="11"/>
    </row>
    <row r="8" spans="1:259" s="10" customFormat="1" ht="43.5" customHeight="1">
      <c r="A8" s="79"/>
      <c r="B8" s="81"/>
      <c r="C8" s="34"/>
      <c r="D8" s="34"/>
      <c r="E8" s="34"/>
      <c r="F8" s="34"/>
      <c r="G8" s="84"/>
      <c r="H8" s="84"/>
      <c r="I8" s="68"/>
      <c r="J8" s="68"/>
      <c r="K8" s="68" t="s">
        <v>3</v>
      </c>
      <c r="L8" s="68"/>
      <c r="M8" s="68" t="s">
        <v>3</v>
      </c>
      <c r="N8" s="68"/>
      <c r="O8" s="68" t="s">
        <v>29</v>
      </c>
      <c r="P8" s="85"/>
      <c r="R8" s="74"/>
      <c r="S8" s="74"/>
    </row>
    <row r="9" spans="1:259" s="1" customFormat="1" ht="46.5" customHeight="1">
      <c r="A9" s="43" t="s">
        <v>52</v>
      </c>
      <c r="B9" s="44" t="s">
        <v>31</v>
      </c>
      <c r="C9" s="52">
        <f t="shared" ref="C9" si="0">E9</f>
        <v>46073</v>
      </c>
      <c r="D9" s="53" t="str">
        <f t="shared" ref="D9" si="1">TEXT(C9,"aaa")</f>
        <v>金</v>
      </c>
      <c r="E9" s="52">
        <v>46073</v>
      </c>
      <c r="F9" s="53" t="str">
        <f t="shared" ref="F9" si="2">TEXT(E9,"aaa")</f>
        <v>金</v>
      </c>
      <c r="G9" s="45">
        <f t="shared" ref="G9" si="3">K9-1</f>
        <v>46077</v>
      </c>
      <c r="H9" s="44" t="str">
        <f t="shared" ref="H9" si="4">TEXT(G9,"aaa")</f>
        <v>火</v>
      </c>
      <c r="I9" s="45">
        <f t="shared" ref="I9" si="5">M9</f>
        <v>46078</v>
      </c>
      <c r="J9" s="44" t="str">
        <f t="shared" ref="J9" si="6">TEXT(I9,"aaa")</f>
        <v>水</v>
      </c>
      <c r="K9" s="45">
        <f>M9</f>
        <v>46078</v>
      </c>
      <c r="L9" s="44" t="str">
        <f t="shared" ref="L9" si="7">TEXT(K9,"aaa")</f>
        <v>水</v>
      </c>
      <c r="M9" s="45">
        <v>46078</v>
      </c>
      <c r="N9" s="44" t="str">
        <f t="shared" ref="N9" si="8">TEXT(M9,"aaa")</f>
        <v>水</v>
      </c>
      <c r="O9" s="45">
        <f>M9+3</f>
        <v>46081</v>
      </c>
      <c r="P9" s="46" t="str">
        <f t="shared" ref="P9" si="9">TEXT(O9,"aaa")</f>
        <v>土</v>
      </c>
      <c r="V9" s="7"/>
    </row>
    <row r="10" spans="1:259" s="8" customFormat="1" ht="46.5" customHeight="1">
      <c r="A10" s="35" t="s">
        <v>33</v>
      </c>
      <c r="B10" s="36" t="s">
        <v>34</v>
      </c>
      <c r="C10" s="37">
        <f t="shared" ref="C10:C11" si="10">E10</f>
        <v>46078</v>
      </c>
      <c r="D10" s="36" t="str">
        <f t="shared" ref="D10:D11" si="11">TEXT(C10,"aaa")</f>
        <v>水</v>
      </c>
      <c r="E10" s="37">
        <f>M10-2</f>
        <v>46078</v>
      </c>
      <c r="F10" s="36" t="str">
        <f t="shared" ref="F10:F11" si="12">TEXT(E10,"aaa")</f>
        <v>水</v>
      </c>
      <c r="G10" s="37">
        <f t="shared" ref="G10:G11" si="13">K10-1</f>
        <v>46079</v>
      </c>
      <c r="H10" s="36" t="str">
        <f t="shared" ref="H10:H11" si="14">TEXT(G10,"aaa")</f>
        <v>木</v>
      </c>
      <c r="I10" s="37">
        <f t="shared" ref="I10:I11" si="15">M10</f>
        <v>46080</v>
      </c>
      <c r="J10" s="36" t="str">
        <f t="shared" ref="J10:J11" si="16">TEXT(I10,"aaa")</f>
        <v>金</v>
      </c>
      <c r="K10" s="37">
        <f t="shared" ref="K10:K11" si="17">M10</f>
        <v>46080</v>
      </c>
      <c r="L10" s="36" t="str">
        <f t="shared" ref="L10:L11" si="18">TEXT(K10,"aaa")</f>
        <v>金</v>
      </c>
      <c r="M10" s="37">
        <v>46080</v>
      </c>
      <c r="N10" s="36" t="str">
        <f t="shared" ref="N10:N11" si="19">TEXT(M10,"aaa")</f>
        <v>金</v>
      </c>
      <c r="O10" s="37">
        <f t="shared" ref="O10" si="20">M10+2</f>
        <v>46082</v>
      </c>
      <c r="P10" s="38" t="str">
        <f t="shared" ref="P10:P11" si="21">TEXT(O10,"aaa")</f>
        <v>日</v>
      </c>
      <c r="Q10" s="9"/>
      <c r="V10" s="7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</row>
    <row r="11" spans="1:259" s="1" customFormat="1" ht="46.5" customHeight="1">
      <c r="A11" s="35" t="s">
        <v>36</v>
      </c>
      <c r="B11" s="36" t="s">
        <v>37</v>
      </c>
      <c r="C11" s="37">
        <f t="shared" si="10"/>
        <v>46080</v>
      </c>
      <c r="D11" s="36" t="str">
        <f t="shared" si="11"/>
        <v>金</v>
      </c>
      <c r="E11" s="37">
        <f>M11-4</f>
        <v>46080</v>
      </c>
      <c r="F11" s="36" t="str">
        <f t="shared" si="12"/>
        <v>金</v>
      </c>
      <c r="G11" s="37">
        <f t="shared" si="13"/>
        <v>46083</v>
      </c>
      <c r="H11" s="36" t="str">
        <f t="shared" si="14"/>
        <v>月</v>
      </c>
      <c r="I11" s="37">
        <f t="shared" si="15"/>
        <v>46084</v>
      </c>
      <c r="J11" s="36" t="str">
        <f t="shared" si="16"/>
        <v>火</v>
      </c>
      <c r="K11" s="37">
        <f t="shared" si="17"/>
        <v>46084</v>
      </c>
      <c r="L11" s="36" t="str">
        <f t="shared" si="18"/>
        <v>火</v>
      </c>
      <c r="M11" s="37">
        <v>46084</v>
      </c>
      <c r="N11" s="36" t="str">
        <f t="shared" si="19"/>
        <v>火</v>
      </c>
      <c r="O11" s="37">
        <f>M11+2</f>
        <v>46086</v>
      </c>
      <c r="P11" s="38" t="str">
        <f t="shared" si="21"/>
        <v>木</v>
      </c>
      <c r="V11" s="7"/>
    </row>
    <row r="12" spans="1:259" s="1" customFormat="1" ht="46.5" customHeight="1">
      <c r="A12" s="35" t="s">
        <v>30</v>
      </c>
      <c r="B12" s="36" t="s">
        <v>37</v>
      </c>
      <c r="C12" s="37">
        <f t="shared" ref="C12:C14" si="22">E12</f>
        <v>46083</v>
      </c>
      <c r="D12" s="36" t="str">
        <f t="shared" ref="D12:D14" si="23">TEXT(C12,"aaa")</f>
        <v>月</v>
      </c>
      <c r="E12" s="37">
        <f>M12-2</f>
        <v>46083</v>
      </c>
      <c r="F12" s="36" t="str">
        <f t="shared" ref="F12:F14" si="24">TEXT(E12,"aaa")</f>
        <v>月</v>
      </c>
      <c r="G12" s="37">
        <f t="shared" ref="G12:G14" si="25">K12-1</f>
        <v>46084</v>
      </c>
      <c r="H12" s="36" t="str">
        <f t="shared" ref="H12:H14" si="26">TEXT(G12,"aaa")</f>
        <v>火</v>
      </c>
      <c r="I12" s="37">
        <f t="shared" ref="I12:I14" si="27">M12</f>
        <v>46085</v>
      </c>
      <c r="J12" s="36" t="str">
        <f t="shared" ref="J12:J14" si="28">TEXT(I12,"aaa")</f>
        <v>水</v>
      </c>
      <c r="K12" s="37">
        <f>M12</f>
        <v>46085</v>
      </c>
      <c r="L12" s="36" t="str">
        <f t="shared" ref="L12:L14" si="29">TEXT(K12,"aaa")</f>
        <v>水</v>
      </c>
      <c r="M12" s="37">
        <v>46085</v>
      </c>
      <c r="N12" s="36" t="str">
        <f t="shared" ref="N12:N14" si="30">TEXT(M12,"aaa")</f>
        <v>水</v>
      </c>
      <c r="O12" s="37">
        <f>M12+3</f>
        <v>46088</v>
      </c>
      <c r="P12" s="38" t="str">
        <f t="shared" ref="P12:P14" si="31">TEXT(O12,"aaa")</f>
        <v>土</v>
      </c>
      <c r="V12" s="2"/>
    </row>
    <row r="13" spans="1:259" s="1" customFormat="1" ht="46.5" customHeight="1">
      <c r="A13" s="35" t="s">
        <v>54</v>
      </c>
      <c r="B13" s="36" t="s">
        <v>39</v>
      </c>
      <c r="C13" s="37">
        <f t="shared" si="22"/>
        <v>46085</v>
      </c>
      <c r="D13" s="36" t="str">
        <f t="shared" si="23"/>
        <v>水</v>
      </c>
      <c r="E13" s="37">
        <f>M13-2</f>
        <v>46085</v>
      </c>
      <c r="F13" s="36" t="str">
        <f t="shared" si="24"/>
        <v>水</v>
      </c>
      <c r="G13" s="37">
        <f t="shared" si="25"/>
        <v>46086</v>
      </c>
      <c r="H13" s="36" t="str">
        <f t="shared" si="26"/>
        <v>木</v>
      </c>
      <c r="I13" s="37">
        <f t="shared" si="27"/>
        <v>46087</v>
      </c>
      <c r="J13" s="36" t="str">
        <f t="shared" si="28"/>
        <v>金</v>
      </c>
      <c r="K13" s="37">
        <f t="shared" ref="K13:K14" si="32">M13</f>
        <v>46087</v>
      </c>
      <c r="L13" s="36" t="str">
        <f t="shared" si="29"/>
        <v>金</v>
      </c>
      <c r="M13" s="37">
        <v>46087</v>
      </c>
      <c r="N13" s="36" t="str">
        <f t="shared" si="30"/>
        <v>金</v>
      </c>
      <c r="O13" s="37">
        <f t="shared" ref="O13" si="33">M13+2</f>
        <v>46089</v>
      </c>
      <c r="P13" s="38" t="str">
        <f t="shared" si="31"/>
        <v>日</v>
      </c>
      <c r="V13" s="2"/>
    </row>
    <row r="14" spans="1:259" s="1" customFormat="1" ht="46.5" customHeight="1">
      <c r="A14" s="35" t="s">
        <v>35</v>
      </c>
      <c r="B14" s="36" t="s">
        <v>38</v>
      </c>
      <c r="C14" s="37">
        <f t="shared" si="22"/>
        <v>46087</v>
      </c>
      <c r="D14" s="36" t="str">
        <f t="shared" si="23"/>
        <v>金</v>
      </c>
      <c r="E14" s="37">
        <f>M14-4</f>
        <v>46087</v>
      </c>
      <c r="F14" s="36" t="str">
        <f t="shared" si="24"/>
        <v>金</v>
      </c>
      <c r="G14" s="37">
        <f t="shared" si="25"/>
        <v>46090</v>
      </c>
      <c r="H14" s="36" t="str">
        <f t="shared" si="26"/>
        <v>月</v>
      </c>
      <c r="I14" s="37">
        <f t="shared" si="27"/>
        <v>46091</v>
      </c>
      <c r="J14" s="36" t="str">
        <f t="shared" si="28"/>
        <v>火</v>
      </c>
      <c r="K14" s="37">
        <f t="shared" si="32"/>
        <v>46091</v>
      </c>
      <c r="L14" s="36" t="str">
        <f t="shared" si="29"/>
        <v>火</v>
      </c>
      <c r="M14" s="37">
        <v>46091</v>
      </c>
      <c r="N14" s="36" t="str">
        <f t="shared" si="30"/>
        <v>火</v>
      </c>
      <c r="O14" s="37">
        <f>M14+2</f>
        <v>46093</v>
      </c>
      <c r="P14" s="38" t="str">
        <f t="shared" si="31"/>
        <v>木</v>
      </c>
      <c r="V14" s="2"/>
    </row>
    <row r="15" spans="1:259" s="8" customFormat="1" ht="46.5" customHeight="1">
      <c r="A15" s="35" t="s">
        <v>40</v>
      </c>
      <c r="B15" s="36" t="s">
        <v>38</v>
      </c>
      <c r="C15" s="37">
        <f t="shared" ref="C15" si="34">E15</f>
        <v>46090</v>
      </c>
      <c r="D15" s="36" t="str">
        <f t="shared" ref="D15" si="35">TEXT(C15,"aaa")</f>
        <v>月</v>
      </c>
      <c r="E15" s="37">
        <f>M15-2</f>
        <v>46090</v>
      </c>
      <c r="F15" s="36" t="str">
        <f t="shared" ref="F15" si="36">TEXT(E15,"aaa")</f>
        <v>月</v>
      </c>
      <c r="G15" s="37">
        <f t="shared" ref="G15" si="37">K15-1</f>
        <v>46091</v>
      </c>
      <c r="H15" s="36" t="str">
        <f t="shared" ref="H15" si="38">TEXT(G15,"aaa")</f>
        <v>火</v>
      </c>
      <c r="I15" s="37">
        <f t="shared" ref="I15" si="39">M15</f>
        <v>46092</v>
      </c>
      <c r="J15" s="36" t="str">
        <f t="shared" ref="J15" si="40">TEXT(I15,"aaa")</f>
        <v>水</v>
      </c>
      <c r="K15" s="37">
        <f>M15</f>
        <v>46092</v>
      </c>
      <c r="L15" s="36" t="str">
        <f t="shared" ref="L15" si="41">TEXT(K15,"aaa")</f>
        <v>水</v>
      </c>
      <c r="M15" s="37">
        <v>46092</v>
      </c>
      <c r="N15" s="36" t="str">
        <f t="shared" ref="N15" si="42">TEXT(M15,"aaa")</f>
        <v>水</v>
      </c>
      <c r="O15" s="37">
        <f>M15+3</f>
        <v>46095</v>
      </c>
      <c r="P15" s="38" t="str">
        <f t="shared" ref="P15" si="43">TEXT(O15,"aaa")</f>
        <v>土</v>
      </c>
      <c r="Q15" s="9"/>
      <c r="V15" s="7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</row>
    <row r="16" spans="1:259" s="8" customFormat="1" ht="46.5" customHeight="1">
      <c r="A16" s="35" t="s">
        <v>33</v>
      </c>
      <c r="B16" s="36" t="s">
        <v>41</v>
      </c>
      <c r="C16" s="37">
        <f t="shared" ref="C16:C22" si="44">E16</f>
        <v>46092</v>
      </c>
      <c r="D16" s="36" t="str">
        <f t="shared" ref="D16:D22" si="45">TEXT(C16,"aaa")</f>
        <v>水</v>
      </c>
      <c r="E16" s="37">
        <f t="shared" ref="E16:E22" si="46">M16-2</f>
        <v>46092</v>
      </c>
      <c r="F16" s="36" t="str">
        <f t="shared" ref="F16:F22" si="47">TEXT(E16,"aaa")</f>
        <v>水</v>
      </c>
      <c r="G16" s="37">
        <f t="shared" ref="G16:G22" si="48">K16-1</f>
        <v>46093</v>
      </c>
      <c r="H16" s="36" t="str">
        <f t="shared" ref="H16:H22" si="49">TEXT(G16,"aaa")</f>
        <v>木</v>
      </c>
      <c r="I16" s="37">
        <f t="shared" ref="I16:I22" si="50">M16</f>
        <v>46094</v>
      </c>
      <c r="J16" s="36" t="str">
        <f t="shared" ref="J16:J22" si="51">TEXT(I16,"aaa")</f>
        <v>金</v>
      </c>
      <c r="K16" s="37">
        <f t="shared" ref="K16:K22" si="52">M16</f>
        <v>46094</v>
      </c>
      <c r="L16" s="36" t="str">
        <f t="shared" ref="L16:L22" si="53">TEXT(K16,"aaa")</f>
        <v>金</v>
      </c>
      <c r="M16" s="37">
        <v>46094</v>
      </c>
      <c r="N16" s="36" t="str">
        <f t="shared" ref="N16:N22" si="54">TEXT(M16,"aaa")</f>
        <v>金</v>
      </c>
      <c r="O16" s="37">
        <f>M16+2</f>
        <v>46096</v>
      </c>
      <c r="P16" s="38" t="str">
        <f t="shared" ref="P16:P22" si="55">TEXT(O16,"aaa")</f>
        <v>日</v>
      </c>
      <c r="Q16" s="9"/>
      <c r="V16" s="7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</row>
    <row r="17" spans="1:259" s="8" customFormat="1" ht="46.5" customHeight="1">
      <c r="A17" s="35" t="s">
        <v>42</v>
      </c>
      <c r="B17" s="36" t="s">
        <v>43</v>
      </c>
      <c r="C17" s="37">
        <f t="shared" si="44"/>
        <v>46094</v>
      </c>
      <c r="D17" s="36" t="str">
        <f t="shared" si="45"/>
        <v>金</v>
      </c>
      <c r="E17" s="37">
        <v>46094</v>
      </c>
      <c r="F17" s="36" t="str">
        <f t="shared" si="47"/>
        <v>金</v>
      </c>
      <c r="G17" s="37">
        <f t="shared" si="48"/>
        <v>46097</v>
      </c>
      <c r="H17" s="36" t="str">
        <f t="shared" si="49"/>
        <v>月</v>
      </c>
      <c r="I17" s="37">
        <f t="shared" si="50"/>
        <v>46098</v>
      </c>
      <c r="J17" s="36" t="str">
        <f t="shared" si="51"/>
        <v>火</v>
      </c>
      <c r="K17" s="37">
        <f t="shared" si="52"/>
        <v>46098</v>
      </c>
      <c r="L17" s="36" t="str">
        <f t="shared" si="53"/>
        <v>火</v>
      </c>
      <c r="M17" s="37">
        <v>46098</v>
      </c>
      <c r="N17" s="36" t="str">
        <f t="shared" si="54"/>
        <v>火</v>
      </c>
      <c r="O17" s="37">
        <f t="shared" ref="O17:O25" si="56">M17+2</f>
        <v>46100</v>
      </c>
      <c r="P17" s="38" t="str">
        <f t="shared" si="55"/>
        <v>木</v>
      </c>
      <c r="Q17" s="9"/>
      <c r="V17" s="7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</row>
    <row r="18" spans="1:259" s="8" customFormat="1" ht="46.5" customHeight="1">
      <c r="A18" s="35" t="s">
        <v>40</v>
      </c>
      <c r="B18" s="36" t="s">
        <v>41</v>
      </c>
      <c r="C18" s="37">
        <f t="shared" si="44"/>
        <v>46097</v>
      </c>
      <c r="D18" s="36" t="str">
        <f t="shared" si="45"/>
        <v>月</v>
      </c>
      <c r="E18" s="37">
        <f t="shared" si="46"/>
        <v>46097</v>
      </c>
      <c r="F18" s="36" t="str">
        <f t="shared" si="47"/>
        <v>月</v>
      </c>
      <c r="G18" s="37">
        <f t="shared" si="48"/>
        <v>46098</v>
      </c>
      <c r="H18" s="36" t="str">
        <f t="shared" si="49"/>
        <v>火</v>
      </c>
      <c r="I18" s="37">
        <f t="shared" si="50"/>
        <v>46099</v>
      </c>
      <c r="J18" s="36" t="str">
        <f t="shared" si="51"/>
        <v>水</v>
      </c>
      <c r="K18" s="37">
        <f t="shared" si="52"/>
        <v>46099</v>
      </c>
      <c r="L18" s="36" t="str">
        <f t="shared" si="53"/>
        <v>水</v>
      </c>
      <c r="M18" s="37">
        <v>46099</v>
      </c>
      <c r="N18" s="36" t="str">
        <f t="shared" si="54"/>
        <v>水</v>
      </c>
      <c r="O18" s="37">
        <f>M18+3</f>
        <v>46102</v>
      </c>
      <c r="P18" s="38" t="str">
        <f t="shared" si="55"/>
        <v>土</v>
      </c>
      <c r="Q18" s="9"/>
      <c r="V18" s="7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</row>
    <row r="19" spans="1:259" s="8" customFormat="1" ht="46.5" customHeight="1">
      <c r="A19" s="35" t="s">
        <v>32</v>
      </c>
      <c r="B19" s="36" t="s">
        <v>49</v>
      </c>
      <c r="C19" s="37">
        <f t="shared" ref="C19:C21" si="57">E19</f>
        <v>46099</v>
      </c>
      <c r="D19" s="36" t="str">
        <f t="shared" ref="D19:D21" si="58">TEXT(C19,"aaa")</f>
        <v>水</v>
      </c>
      <c r="E19" s="37">
        <f t="shared" ref="E19" si="59">M19-2</f>
        <v>46099</v>
      </c>
      <c r="F19" s="36" t="str">
        <f t="shared" ref="F19:F21" si="60">TEXT(E19,"aaa")</f>
        <v>水</v>
      </c>
      <c r="G19" s="37">
        <f t="shared" ref="G19:G21" si="61">K19-1</f>
        <v>46100</v>
      </c>
      <c r="H19" s="36" t="str">
        <f t="shared" ref="H19:H21" si="62">TEXT(G19,"aaa")</f>
        <v>木</v>
      </c>
      <c r="I19" s="37">
        <f t="shared" ref="I19:I21" si="63">M19</f>
        <v>46101</v>
      </c>
      <c r="J19" s="36" t="str">
        <f t="shared" ref="J19:J21" si="64">TEXT(I19,"aaa")</f>
        <v>金</v>
      </c>
      <c r="K19" s="37">
        <f t="shared" ref="K19:K21" si="65">M19</f>
        <v>46101</v>
      </c>
      <c r="L19" s="36" t="str">
        <f t="shared" ref="L19:L21" si="66">TEXT(K19,"aaa")</f>
        <v>金</v>
      </c>
      <c r="M19" s="37">
        <v>46101</v>
      </c>
      <c r="N19" s="36" t="str">
        <f t="shared" ref="N19:N21" si="67">TEXT(M19,"aaa")</f>
        <v>金</v>
      </c>
      <c r="O19" s="37">
        <f>M19+2</f>
        <v>46103</v>
      </c>
      <c r="P19" s="38" t="str">
        <f t="shared" ref="P19:P21" si="68">TEXT(O19,"aaa")</f>
        <v>日</v>
      </c>
      <c r="Q19" s="9"/>
      <c r="V19" s="7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</row>
    <row r="20" spans="1:259" s="8" customFormat="1" ht="46.5" customHeight="1">
      <c r="A20" s="35" t="s">
        <v>51</v>
      </c>
      <c r="B20" s="36" t="s">
        <v>50</v>
      </c>
      <c r="C20" s="50">
        <f t="shared" si="57"/>
        <v>46100</v>
      </c>
      <c r="D20" s="51" t="str">
        <f t="shared" si="58"/>
        <v>木</v>
      </c>
      <c r="E20" s="50">
        <f>M20-5</f>
        <v>46100</v>
      </c>
      <c r="F20" s="51" t="str">
        <f t="shared" si="60"/>
        <v>木</v>
      </c>
      <c r="G20" s="37">
        <f t="shared" si="61"/>
        <v>46104</v>
      </c>
      <c r="H20" s="36" t="str">
        <f t="shared" si="62"/>
        <v>月</v>
      </c>
      <c r="I20" s="37">
        <f t="shared" si="63"/>
        <v>46105</v>
      </c>
      <c r="J20" s="36" t="str">
        <f t="shared" si="64"/>
        <v>火</v>
      </c>
      <c r="K20" s="37">
        <f t="shared" si="65"/>
        <v>46105</v>
      </c>
      <c r="L20" s="36" t="str">
        <f t="shared" si="66"/>
        <v>火</v>
      </c>
      <c r="M20" s="37">
        <v>46105</v>
      </c>
      <c r="N20" s="36" t="str">
        <f t="shared" si="67"/>
        <v>火</v>
      </c>
      <c r="O20" s="37">
        <f>M20+2</f>
        <v>46107</v>
      </c>
      <c r="P20" s="38" t="str">
        <f t="shared" si="68"/>
        <v>木</v>
      </c>
      <c r="Q20" s="9"/>
      <c r="V20" s="7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</row>
    <row r="21" spans="1:259" s="8" customFormat="1" ht="46.5" customHeight="1">
      <c r="A21" s="35" t="s">
        <v>40</v>
      </c>
      <c r="B21" s="36" t="s">
        <v>44</v>
      </c>
      <c r="C21" s="37">
        <f t="shared" si="57"/>
        <v>46104</v>
      </c>
      <c r="D21" s="36" t="str">
        <f t="shared" si="58"/>
        <v>月</v>
      </c>
      <c r="E21" s="37">
        <f t="shared" ref="E21" si="69">M21-2</f>
        <v>46104</v>
      </c>
      <c r="F21" s="36" t="str">
        <f t="shared" si="60"/>
        <v>月</v>
      </c>
      <c r="G21" s="37">
        <f t="shared" si="61"/>
        <v>46105</v>
      </c>
      <c r="H21" s="36" t="str">
        <f t="shared" si="62"/>
        <v>火</v>
      </c>
      <c r="I21" s="37">
        <f t="shared" si="63"/>
        <v>46106</v>
      </c>
      <c r="J21" s="36" t="str">
        <f t="shared" si="64"/>
        <v>水</v>
      </c>
      <c r="K21" s="37">
        <f t="shared" si="65"/>
        <v>46106</v>
      </c>
      <c r="L21" s="36" t="str">
        <f t="shared" si="66"/>
        <v>水</v>
      </c>
      <c r="M21" s="37">
        <v>46106</v>
      </c>
      <c r="N21" s="36" t="str">
        <f t="shared" si="67"/>
        <v>水</v>
      </c>
      <c r="O21" s="37">
        <f>M21+3</f>
        <v>46109</v>
      </c>
      <c r="P21" s="38" t="str">
        <f t="shared" si="68"/>
        <v>土</v>
      </c>
      <c r="Q21" s="9"/>
      <c r="V21" s="7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</row>
    <row r="22" spans="1:259" s="8" customFormat="1" ht="46.5" customHeight="1">
      <c r="A22" s="35" t="s">
        <v>32</v>
      </c>
      <c r="B22" s="36" t="s">
        <v>46</v>
      </c>
      <c r="C22" s="37">
        <f t="shared" si="44"/>
        <v>46106</v>
      </c>
      <c r="D22" s="36" t="str">
        <f t="shared" si="45"/>
        <v>水</v>
      </c>
      <c r="E22" s="37">
        <f t="shared" si="46"/>
        <v>46106</v>
      </c>
      <c r="F22" s="36" t="str">
        <f t="shared" si="47"/>
        <v>水</v>
      </c>
      <c r="G22" s="37">
        <f t="shared" si="48"/>
        <v>46107</v>
      </c>
      <c r="H22" s="36" t="str">
        <f t="shared" si="49"/>
        <v>木</v>
      </c>
      <c r="I22" s="37">
        <f t="shared" si="50"/>
        <v>46108</v>
      </c>
      <c r="J22" s="36" t="str">
        <f t="shared" si="51"/>
        <v>金</v>
      </c>
      <c r="K22" s="37">
        <f t="shared" si="52"/>
        <v>46108</v>
      </c>
      <c r="L22" s="36" t="str">
        <f t="shared" si="53"/>
        <v>金</v>
      </c>
      <c r="M22" s="37">
        <v>46108</v>
      </c>
      <c r="N22" s="36" t="str">
        <f t="shared" si="54"/>
        <v>金</v>
      </c>
      <c r="O22" s="37">
        <f t="shared" si="56"/>
        <v>46110</v>
      </c>
      <c r="P22" s="38" t="str">
        <f t="shared" si="55"/>
        <v>日</v>
      </c>
      <c r="Q22" s="9"/>
      <c r="V22" s="7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</row>
    <row r="23" spans="1:259" s="1" customFormat="1" ht="46.5" customHeight="1">
      <c r="A23" s="35" t="s">
        <v>53</v>
      </c>
      <c r="B23" s="36" t="s">
        <v>47</v>
      </c>
      <c r="C23" s="37">
        <f t="shared" ref="C23:C25" si="70">E23</f>
        <v>46108</v>
      </c>
      <c r="D23" s="36" t="str">
        <f t="shared" ref="D23:D25" si="71">TEXT(C23,"aaa")</f>
        <v>金</v>
      </c>
      <c r="E23" s="37">
        <f>M23-4</f>
        <v>46108</v>
      </c>
      <c r="F23" s="36" t="str">
        <f t="shared" ref="F23:F25" si="72">TEXT(E23,"aaa")</f>
        <v>金</v>
      </c>
      <c r="G23" s="37">
        <f t="shared" ref="G23:G25" si="73">K23-1</f>
        <v>46111</v>
      </c>
      <c r="H23" s="36" t="str">
        <f t="shared" ref="H23:H25" si="74">TEXT(G23,"aaa")</f>
        <v>月</v>
      </c>
      <c r="I23" s="37">
        <f t="shared" ref="I23:I25" si="75">M23</f>
        <v>46112</v>
      </c>
      <c r="J23" s="36" t="str">
        <f t="shared" ref="J23:J25" si="76">TEXT(I23,"aaa")</f>
        <v>火</v>
      </c>
      <c r="K23" s="37">
        <f t="shared" ref="K23:K25" si="77">M23</f>
        <v>46112</v>
      </c>
      <c r="L23" s="36" t="str">
        <f t="shared" ref="L23:L25" si="78">TEXT(K23,"aaa")</f>
        <v>火</v>
      </c>
      <c r="M23" s="37">
        <v>46112</v>
      </c>
      <c r="N23" s="36" t="str">
        <f t="shared" ref="N23:N25" si="79">TEXT(M23,"aaa")</f>
        <v>火</v>
      </c>
      <c r="O23" s="37">
        <f t="shared" si="56"/>
        <v>46114</v>
      </c>
      <c r="P23" s="38" t="str">
        <f t="shared" ref="P23:P25" si="80">TEXT(O23,"aaa")</f>
        <v>木</v>
      </c>
      <c r="V23" s="7"/>
    </row>
    <row r="24" spans="1:259" s="1" customFormat="1" ht="46.5" customHeight="1">
      <c r="A24" s="35" t="s">
        <v>40</v>
      </c>
      <c r="B24" s="36" t="s">
        <v>45</v>
      </c>
      <c r="C24" s="37">
        <f t="shared" si="70"/>
        <v>46111</v>
      </c>
      <c r="D24" s="36" t="str">
        <f t="shared" si="71"/>
        <v>月</v>
      </c>
      <c r="E24" s="37">
        <f t="shared" ref="E24:E25" si="81">M24-2</f>
        <v>46111</v>
      </c>
      <c r="F24" s="36" t="str">
        <f t="shared" si="72"/>
        <v>月</v>
      </c>
      <c r="G24" s="37">
        <f t="shared" si="73"/>
        <v>46112</v>
      </c>
      <c r="H24" s="36" t="str">
        <f t="shared" si="74"/>
        <v>火</v>
      </c>
      <c r="I24" s="37">
        <f t="shared" si="75"/>
        <v>46113</v>
      </c>
      <c r="J24" s="36" t="str">
        <f t="shared" si="76"/>
        <v>水</v>
      </c>
      <c r="K24" s="37">
        <f t="shared" si="77"/>
        <v>46113</v>
      </c>
      <c r="L24" s="36" t="str">
        <f t="shared" si="78"/>
        <v>水</v>
      </c>
      <c r="M24" s="37">
        <v>46113</v>
      </c>
      <c r="N24" s="36" t="str">
        <f t="shared" si="79"/>
        <v>水</v>
      </c>
      <c r="O24" s="37">
        <f>M24+3</f>
        <v>46116</v>
      </c>
      <c r="P24" s="38" t="str">
        <f t="shared" si="80"/>
        <v>土</v>
      </c>
      <c r="Q24" s="47"/>
      <c r="V24" s="2"/>
    </row>
    <row r="25" spans="1:259" ht="72" customHeight="1">
      <c r="A25" s="39" t="s">
        <v>33</v>
      </c>
      <c r="B25" s="40" t="s">
        <v>48</v>
      </c>
      <c r="C25" s="41">
        <f t="shared" si="70"/>
        <v>46113</v>
      </c>
      <c r="D25" s="40" t="str">
        <f t="shared" si="71"/>
        <v>水</v>
      </c>
      <c r="E25" s="41">
        <f t="shared" si="81"/>
        <v>46113</v>
      </c>
      <c r="F25" s="40" t="str">
        <f t="shared" si="72"/>
        <v>水</v>
      </c>
      <c r="G25" s="41">
        <f t="shared" si="73"/>
        <v>46114</v>
      </c>
      <c r="H25" s="40" t="str">
        <f t="shared" si="74"/>
        <v>木</v>
      </c>
      <c r="I25" s="41">
        <f t="shared" si="75"/>
        <v>46115</v>
      </c>
      <c r="J25" s="40" t="str">
        <f t="shared" si="76"/>
        <v>金</v>
      </c>
      <c r="K25" s="41">
        <f t="shared" si="77"/>
        <v>46115</v>
      </c>
      <c r="L25" s="40" t="str">
        <f t="shared" si="78"/>
        <v>金</v>
      </c>
      <c r="M25" s="41">
        <v>46115</v>
      </c>
      <c r="N25" s="40" t="str">
        <f t="shared" si="79"/>
        <v>金</v>
      </c>
      <c r="O25" s="41">
        <f t="shared" si="56"/>
        <v>46117</v>
      </c>
      <c r="P25" s="42" t="str">
        <f t="shared" si="80"/>
        <v>日</v>
      </c>
    </row>
    <row r="26" spans="1:259" ht="72" customHeight="1">
      <c r="C26" s="48"/>
      <c r="D26" s="49"/>
      <c r="E26" s="48"/>
      <c r="F26" s="49"/>
      <c r="G26" s="48"/>
      <c r="H26" s="49"/>
      <c r="I26" s="48"/>
      <c r="J26" s="49"/>
      <c r="K26" s="48"/>
      <c r="L26" s="49"/>
      <c r="M26" s="48"/>
      <c r="N26" s="49"/>
      <c r="O26" s="48"/>
      <c r="P26" s="49"/>
    </row>
    <row r="27" spans="1:259" ht="113.25" customHeight="1">
      <c r="C27" s="48"/>
      <c r="D27" s="49"/>
      <c r="E27" s="48"/>
      <c r="F27" s="49"/>
      <c r="G27" s="48"/>
      <c r="H27" s="49"/>
      <c r="I27" s="48"/>
      <c r="J27" s="49"/>
      <c r="K27" s="48"/>
      <c r="L27" s="49"/>
      <c r="M27" s="48"/>
      <c r="N27" s="49"/>
      <c r="O27" s="48"/>
      <c r="P27" s="49"/>
    </row>
    <row r="28" spans="1:259" ht="36" thickBot="1">
      <c r="A28" s="32" t="s">
        <v>2</v>
      </c>
      <c r="B28" s="33" t="s">
        <v>1</v>
      </c>
      <c r="C28" s="54"/>
      <c r="D28" s="54"/>
      <c r="E28" s="54"/>
      <c r="F28" s="55"/>
      <c r="G28" s="33" t="s">
        <v>0</v>
      </c>
      <c r="H28" s="54"/>
      <c r="I28" s="54"/>
      <c r="J28" s="54"/>
      <c r="K28" s="54"/>
      <c r="L28" s="54"/>
      <c r="M28" s="54"/>
      <c r="N28" s="54"/>
      <c r="O28" s="54"/>
      <c r="P28" s="55"/>
    </row>
    <row r="29" spans="1:259" ht="39" customHeight="1" thickTop="1">
      <c r="A29" s="71" t="s">
        <v>26</v>
      </c>
      <c r="B29" s="59" t="s">
        <v>15</v>
      </c>
      <c r="C29" s="60"/>
      <c r="D29" s="60"/>
      <c r="E29" s="60"/>
      <c r="F29" s="61"/>
      <c r="G29" s="22" t="s">
        <v>16</v>
      </c>
      <c r="H29" s="23"/>
      <c r="I29" s="23"/>
      <c r="J29" s="23"/>
      <c r="K29" s="24"/>
      <c r="L29" s="25"/>
      <c r="M29" s="25"/>
      <c r="N29" s="25"/>
      <c r="O29" s="25"/>
      <c r="P29" s="26" t="s">
        <v>21</v>
      </c>
    </row>
    <row r="30" spans="1:259" ht="28.5">
      <c r="A30" s="57"/>
      <c r="B30" s="62"/>
      <c r="C30" s="63"/>
      <c r="D30" s="63"/>
      <c r="E30" s="63"/>
      <c r="F30" s="64"/>
      <c r="G30" s="21" t="s">
        <v>17</v>
      </c>
      <c r="H30" s="6"/>
      <c r="I30" s="6"/>
      <c r="J30" s="6"/>
      <c r="K30" s="5"/>
      <c r="L30" s="4"/>
      <c r="M30" s="4"/>
      <c r="N30" s="4"/>
      <c r="O30" s="4"/>
      <c r="P30" s="3"/>
    </row>
    <row r="31" spans="1:259" ht="36" customHeight="1">
      <c r="A31" s="56" t="s">
        <v>27</v>
      </c>
      <c r="B31" s="65" t="s">
        <v>18</v>
      </c>
      <c r="C31" s="66"/>
      <c r="D31" s="66"/>
      <c r="E31" s="66"/>
      <c r="F31" s="67"/>
      <c r="G31" s="22" t="s">
        <v>19</v>
      </c>
      <c r="H31" s="23"/>
      <c r="I31" s="23"/>
      <c r="J31" s="23"/>
      <c r="K31" s="24"/>
      <c r="L31" s="25"/>
      <c r="M31" s="25"/>
      <c r="N31" s="25"/>
      <c r="O31" s="25"/>
      <c r="P31" s="26" t="s">
        <v>22</v>
      </c>
    </row>
    <row r="32" spans="1:259" ht="39.75" customHeight="1">
      <c r="A32" s="57"/>
      <c r="B32" s="62"/>
      <c r="C32" s="63"/>
      <c r="D32" s="63"/>
      <c r="E32" s="63"/>
      <c r="F32" s="64"/>
      <c r="G32" s="21" t="s">
        <v>20</v>
      </c>
      <c r="H32" s="6"/>
      <c r="I32" s="6"/>
      <c r="J32" s="6"/>
      <c r="K32" s="5"/>
      <c r="L32" s="4"/>
      <c r="M32" s="4"/>
      <c r="N32" s="4"/>
      <c r="O32" s="4"/>
      <c r="P32" s="3"/>
    </row>
  </sheetData>
  <mergeCells count="29">
    <mergeCell ref="O5:P7"/>
    <mergeCell ref="Q1:U1"/>
    <mergeCell ref="R6:S6"/>
    <mergeCell ref="A2:E2"/>
    <mergeCell ref="O3:P3"/>
    <mergeCell ref="A4:A8"/>
    <mergeCell ref="B4:B8"/>
    <mergeCell ref="O4:P4"/>
    <mergeCell ref="R8:S8"/>
    <mergeCell ref="G8:H8"/>
    <mergeCell ref="K8:L8"/>
    <mergeCell ref="O8:P8"/>
    <mergeCell ref="R4:S4"/>
    <mergeCell ref="C4:F4"/>
    <mergeCell ref="R5:S5"/>
    <mergeCell ref="M5:N7"/>
    <mergeCell ref="G4:J4"/>
    <mergeCell ref="K4:N4"/>
    <mergeCell ref="C5:D7"/>
    <mergeCell ref="A29:A30"/>
    <mergeCell ref="M8:N8"/>
    <mergeCell ref="K5:L7"/>
    <mergeCell ref="A31:A32"/>
    <mergeCell ref="E5:F7"/>
    <mergeCell ref="B29:F30"/>
    <mergeCell ref="B31:F32"/>
    <mergeCell ref="I8:J8"/>
    <mergeCell ref="G5:H7"/>
    <mergeCell ref="I5:J7"/>
  </mergeCells>
  <phoneticPr fontId="1"/>
  <pageMargins left="0.9055118110236221" right="0.51181102362204722" top="0.55118110236220474" bottom="0.55118110236220474" header="0.31496062992125984" footer="0.31496062992125984"/>
  <pageSetup paperSize="9" scale="35" fitToHeight="0" orientation="landscape" r:id="rId1"/>
  <rowBreaks count="2" manualBreakCount="2">
    <brk id="32" max="20" man="1"/>
    <brk id="34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上海</vt:lpstr>
      <vt:lpstr>上海!Print_Area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2026-02-19T07:37:28Z</cp:lastPrinted>
  <dcterms:created xsi:type="dcterms:W3CDTF">2016-08-19T05:01:43Z</dcterms:created>
  <dcterms:modified xsi:type="dcterms:W3CDTF">2026-02-19T07:38:52Z</dcterms:modified>
</cp:coreProperties>
</file>