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B79D0BA-6071-4295-B29F-DFA617B6E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J20" i="1"/>
  <c r="G20" i="1"/>
  <c r="H20" i="1" s="1"/>
  <c r="E20" i="1"/>
  <c r="F20" i="1" s="1"/>
  <c r="C20" i="1"/>
  <c r="D20" i="1" s="1"/>
  <c r="E18" i="1"/>
  <c r="C18" i="1" s="1"/>
  <c r="D18" i="1" s="1"/>
  <c r="G18" i="1"/>
  <c r="H18" i="1" s="1"/>
  <c r="J18" i="1"/>
  <c r="K18" i="1"/>
  <c r="L18" i="1" s="1"/>
  <c r="E19" i="1"/>
  <c r="C19" i="1" s="1"/>
  <c r="D19" i="1" s="1"/>
  <c r="G19" i="1"/>
  <c r="H19" i="1" s="1"/>
  <c r="J19" i="1"/>
  <c r="K19" i="1"/>
  <c r="L19" i="1" s="1"/>
  <c r="E16" i="1"/>
  <c r="C16" i="1" s="1"/>
  <c r="D16" i="1" s="1"/>
  <c r="G16" i="1"/>
  <c r="H16" i="1" s="1"/>
  <c r="J16" i="1"/>
  <c r="K16" i="1"/>
  <c r="L16" i="1" s="1"/>
  <c r="E17" i="1"/>
  <c r="C17" i="1" s="1"/>
  <c r="D17" i="1" s="1"/>
  <c r="G17" i="1"/>
  <c r="H17" i="1" s="1"/>
  <c r="J17" i="1"/>
  <c r="K17" i="1"/>
  <c r="L17" i="1" s="1"/>
  <c r="E15" i="1"/>
  <c r="C15" i="1" s="1"/>
  <c r="D15" i="1" s="1"/>
  <c r="E13" i="1"/>
  <c r="C13" i="1" s="1"/>
  <c r="D13" i="1" s="1"/>
  <c r="E10" i="1"/>
  <c r="F10" i="1" s="1"/>
  <c r="E14" i="1"/>
  <c r="C14" i="1" s="1"/>
  <c r="D14" i="1" s="1"/>
  <c r="E12" i="1"/>
  <c r="F12" i="1" s="1"/>
  <c r="K11" i="1"/>
  <c r="L11" i="1" s="1"/>
  <c r="J11" i="1"/>
  <c r="G11" i="1"/>
  <c r="H11" i="1" s="1"/>
  <c r="F11" i="1"/>
  <c r="C11" i="1"/>
  <c r="D11" i="1" s="1"/>
  <c r="K10" i="1"/>
  <c r="L10" i="1" s="1"/>
  <c r="J10" i="1"/>
  <c r="G10" i="1"/>
  <c r="H10" i="1" s="1"/>
  <c r="K15" i="1"/>
  <c r="L15" i="1" s="1"/>
  <c r="J15" i="1"/>
  <c r="G15" i="1"/>
  <c r="H15" i="1" s="1"/>
  <c r="K14" i="1"/>
  <c r="L14" i="1" s="1"/>
  <c r="J14" i="1"/>
  <c r="G14" i="1"/>
  <c r="H14" i="1" s="1"/>
  <c r="K13" i="1"/>
  <c r="L13" i="1" s="1"/>
  <c r="J13" i="1"/>
  <c r="G13" i="1"/>
  <c r="H13" i="1" s="1"/>
  <c r="K12" i="1"/>
  <c r="L12" i="1" s="1"/>
  <c r="J12" i="1"/>
  <c r="G12" i="1"/>
  <c r="H12" i="1" s="1"/>
  <c r="F18" i="1" l="1"/>
  <c r="F19" i="1"/>
  <c r="F17" i="1"/>
  <c r="F16" i="1"/>
  <c r="F15" i="1"/>
  <c r="F14" i="1"/>
  <c r="F13" i="1"/>
  <c r="C10" i="1"/>
  <c r="D10" i="1" s="1"/>
  <c r="C12" i="1"/>
  <c r="D12" i="1" s="1"/>
</calcChain>
</file>

<file path=xl/sharedStrings.xml><?xml version="1.0" encoding="utf-8"?>
<sst xmlns="http://schemas.openxmlformats.org/spreadsheetml/2006/main" count="59" uniqueCount="57">
  <si>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</si>
  <si>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</si>
  <si>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</si>
  <si>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</si>
  <si>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</si>
  <si>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</si>
  <si>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</si>
  <si>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</si>
  <si>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</si>
  <si>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</si>
  <si>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</si>
  <si>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</si>
  <si>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</si>
  <si>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</si>
  <si>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</si>
  <si>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</si>
  <si>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</si>
  <si>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</si>
  <si>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</si>
  <si>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</si>
  <si>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</si>
  <si>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</si>
  <si>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</si>
  <si>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</si>
  <si>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</si>
  <si>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</si>
  <si>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</si>
  <si>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</si>
  <si>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</si>
  <si>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</si>
  <si>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</si>
  <si>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</si>
  <si>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</si>
  <si>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</si>
  <si>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</si>
  <si>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013S</t>
    <phoneticPr fontId="3"/>
  </si>
  <si>
    <t>WAN HAI 356</t>
    <phoneticPr fontId="3"/>
  </si>
  <si>
    <t>BRIGHT SAKURA</t>
    <phoneticPr fontId="3"/>
  </si>
  <si>
    <t>ACX DIAMOND</t>
    <phoneticPr fontId="3"/>
  </si>
  <si>
    <t>355S</t>
    <phoneticPr fontId="3"/>
  </si>
  <si>
    <t>INTERASIA TRANSFORM</t>
    <phoneticPr fontId="3"/>
  </si>
  <si>
    <t>S019</t>
    <phoneticPr fontId="3"/>
  </si>
  <si>
    <t>★※WAN HAI 313</t>
    <phoneticPr fontId="3"/>
  </si>
  <si>
    <t>S273</t>
    <phoneticPr fontId="3"/>
  </si>
  <si>
    <t>WAN HAI 331</t>
    <phoneticPr fontId="3"/>
  </si>
  <si>
    <t>021S</t>
    <phoneticPr fontId="3"/>
  </si>
  <si>
    <t>S039</t>
    <phoneticPr fontId="3"/>
  </si>
  <si>
    <t>ACX CRYSTAL</t>
    <phoneticPr fontId="3"/>
  </si>
  <si>
    <t>324S</t>
    <phoneticPr fontId="3"/>
  </si>
  <si>
    <t>WAN HAI 308</t>
    <phoneticPr fontId="3"/>
  </si>
  <si>
    <t>S056</t>
    <phoneticPr fontId="3"/>
  </si>
  <si>
    <t xml:space="preserve">014S </t>
    <phoneticPr fontId="3"/>
  </si>
  <si>
    <t>★BRIGHT SAKURA</t>
    <phoneticPr fontId="3"/>
  </si>
  <si>
    <t>WAN HAI 357</t>
    <phoneticPr fontId="3"/>
  </si>
  <si>
    <t>S034</t>
    <phoneticPr fontId="3"/>
  </si>
  <si>
    <t>(株)宇徳ホームページ： https://www.utoc.co.jp/business/logistics/warehouse/tfc/index.html</t>
    <phoneticPr fontId="3"/>
  </si>
  <si>
    <t>356S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</si>
</sst>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8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178" fontId="25" fillId="0" borderId="14" xfId="1" applyNumberFormat="1" applyFont="1" applyFill="1" applyBorder="1" applyAlignment="1">
      <alignment horizontal="left" vertic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178" fontId="26" fillId="0" borderId="18" xfId="1" applyNumberFormat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left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</cellXfs>
  <cellStyles count="98"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2" xfId="1" xr:uid="{00000000-0005-0000-0000-000011000000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_アジア（中国）向けスケジュール0514" xfId="33" xr:uid="{00000000-0005-0000-0000-00001D000000}"/>
    <cellStyle name="標準 3" xfId="34" xr:uid="{00000000-0005-0000-0000-00001E000000}"/>
    <cellStyle name="標準 3 2" xfId="35" xr:uid="{00000000-0005-0000-0000-00001F000000}"/>
    <cellStyle name="標準 3 2 2" xfId="36" xr:uid="{00000000-0005-0000-0000-000020000000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13</xdr:col>
      <xdr:colOff>691954</xdr:colOff>
      <xdr:row>3</xdr:row>
      <xdr:rowOff>187515</xdr:rowOff>
    </xdr:from>
    <xdr:to>
      <xdr:col>16</xdr:col>
      <xdr:colOff>1143001</xdr:colOff>
      <xdr:row>11</xdr:row>
      <xdr:rowOff>547687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8579" y="2497328"/>
          <a:ext cx="5380235" cy="4932172"/>
        </a:xfrm>
        <a:prstGeom prst="rect">
          <a:avLst/>
        </a:prstGeom>
      </xdr:spPr>
    </xdr:pic>
    <xdr:clientData/>
  </xdr:twoCellAnchor>
  <xdr:twoCellAnchor editAs="absolute">
    <xdr:from>
      <xdr:col>13</xdr:col>
      <xdr:colOff>987128</xdr:colOff>
      <xdr:row>12</xdr:row>
      <xdr:rowOff>547692</xdr:rowOff>
    </xdr:from>
    <xdr:to>
      <xdr:col>18</xdr:col>
      <xdr:colOff>761999</xdr:colOff>
      <xdr:row>31</xdr:row>
      <xdr:rowOff>485774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703753" y="8072442"/>
          <a:ext cx="8299746" cy="1071562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1919289</xdr:colOff>
      <xdr:row>20</xdr:row>
      <xdr:rowOff>95250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91289" y="1283970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4765</xdr:colOff>
      <xdr:row>20</xdr:row>
      <xdr:rowOff>209550</xdr:rowOff>
    </xdr:from>
    <xdr:to>
      <xdr:col>13</xdr:col>
      <xdr:colOff>666750</xdr:colOff>
      <xdr:row>23</xdr:row>
      <xdr:rowOff>247650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0196515" y="12954000"/>
          <a:ext cx="9310685" cy="1981200"/>
          <a:chOff x="25856453" y="714206"/>
          <a:chExt cx="12924585" cy="468398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3" y="1978866"/>
            <a:ext cx="10879192" cy="3202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view="pageBreakPreview" topLeftCell="A7" zoomScale="50" zoomScaleNormal="50" zoomScaleSheetLayoutView="50" workbookViewId="0">
      <selection activeCell="A35" sqref="A35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0" t="s">
        <v>15</v>
      </c>
      <c r="N1" s="90"/>
      <c r="O1" s="90"/>
      <c r="P1" s="90"/>
      <c r="Q1" s="90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91">
        <v>46072</v>
      </c>
      <c r="Q3" s="91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92" t="s">
        <v>3</v>
      </c>
      <c r="B5" s="81" t="s">
        <v>4</v>
      </c>
      <c r="C5" s="81" t="s">
        <v>5</v>
      </c>
      <c r="D5" s="81"/>
      <c r="E5" s="81"/>
      <c r="F5" s="81"/>
      <c r="G5" s="80" t="s">
        <v>23</v>
      </c>
      <c r="H5" s="80"/>
      <c r="I5" s="80" t="s">
        <v>22</v>
      </c>
      <c r="J5" s="80"/>
      <c r="K5" s="80" t="s">
        <v>6</v>
      </c>
      <c r="L5" s="97"/>
    </row>
    <row r="6" spans="1:20" s="16" customFormat="1" ht="37.5" customHeight="1" x14ac:dyDescent="0.15">
      <c r="A6" s="93"/>
      <c r="B6" s="95"/>
      <c r="C6" s="98" t="s">
        <v>7</v>
      </c>
      <c r="D6" s="98"/>
      <c r="E6" s="98" t="s">
        <v>24</v>
      </c>
      <c r="F6" s="98"/>
      <c r="G6" s="98" t="s">
        <v>8</v>
      </c>
      <c r="H6" s="98"/>
      <c r="I6" s="98" t="s">
        <v>8</v>
      </c>
      <c r="J6" s="98"/>
      <c r="K6" s="109" t="s">
        <v>9</v>
      </c>
      <c r="L6" s="110"/>
    </row>
    <row r="7" spans="1:20" s="16" customFormat="1" ht="37.5" customHeight="1" x14ac:dyDescent="0.15">
      <c r="A7" s="93"/>
      <c r="B7" s="95"/>
      <c r="C7" s="98"/>
      <c r="D7" s="98"/>
      <c r="E7" s="98"/>
      <c r="F7" s="98"/>
      <c r="G7" s="98"/>
      <c r="H7" s="98"/>
      <c r="I7" s="98"/>
      <c r="J7" s="98"/>
      <c r="K7" s="109"/>
      <c r="L7" s="110"/>
    </row>
    <row r="8" spans="1:20" s="16" customFormat="1" ht="37.5" customHeight="1" x14ac:dyDescent="0.15">
      <c r="A8" s="93"/>
      <c r="B8" s="95"/>
      <c r="C8" s="98"/>
      <c r="D8" s="98"/>
      <c r="E8" s="98"/>
      <c r="F8" s="98"/>
      <c r="G8" s="98"/>
      <c r="H8" s="98"/>
      <c r="I8" s="98"/>
      <c r="J8" s="98"/>
      <c r="K8" s="109"/>
      <c r="L8" s="110"/>
    </row>
    <row r="9" spans="1:20" s="16" customFormat="1" ht="37.5" customHeight="1" x14ac:dyDescent="0.15">
      <c r="A9" s="94"/>
      <c r="B9" s="96"/>
      <c r="C9" s="58"/>
      <c r="D9" s="58"/>
      <c r="E9" s="99"/>
      <c r="F9" s="99"/>
      <c r="G9" s="99"/>
      <c r="H9" s="99"/>
      <c r="I9" s="100" t="s">
        <v>10</v>
      </c>
      <c r="J9" s="100"/>
      <c r="K9" s="99" t="s">
        <v>34</v>
      </c>
      <c r="L9" s="101"/>
    </row>
    <row r="10" spans="1:20" s="16" customFormat="1" ht="51" customHeight="1" x14ac:dyDescent="0.15">
      <c r="A10" s="63" t="s">
        <v>37</v>
      </c>
      <c r="B10" s="59" t="s">
        <v>35</v>
      </c>
      <c r="C10" s="59">
        <f t="shared" ref="C10:C11" si="0">E10</f>
        <v>46072</v>
      </c>
      <c r="D10" s="60" t="str">
        <f t="shared" ref="D10:D11" si="1">TEXT(C10,"aaa")</f>
        <v>木</v>
      </c>
      <c r="E10" s="59">
        <f>I10-4</f>
        <v>46072</v>
      </c>
      <c r="F10" s="60" t="str">
        <f t="shared" ref="F10:F11" si="2">TEXT(E10,"aaa")</f>
        <v>木</v>
      </c>
      <c r="G10" s="59">
        <f t="shared" ref="G10" si="3">I10-1</f>
        <v>46075</v>
      </c>
      <c r="H10" s="60" t="str">
        <f t="shared" ref="H10:H11" si="4">TEXT(G10,"aaa")</f>
        <v>日</v>
      </c>
      <c r="I10" s="59">
        <v>46076</v>
      </c>
      <c r="J10" s="60" t="str">
        <f t="shared" ref="J10:J11" si="5">TEXT(I10,"aaa")</f>
        <v>月</v>
      </c>
      <c r="K10" s="59">
        <f>I10+18</f>
        <v>46094</v>
      </c>
      <c r="L10" s="61" t="str">
        <f t="shared" ref="L10:L11" si="6">TEXT(K10,"aaa")</f>
        <v>金</v>
      </c>
    </row>
    <row r="11" spans="1:20" s="16" customFormat="1" ht="51" customHeight="1" x14ac:dyDescent="0.15">
      <c r="A11" s="64" t="s">
        <v>42</v>
      </c>
      <c r="B11" s="52" t="s">
        <v>43</v>
      </c>
      <c r="C11" s="77">
        <f t="shared" si="0"/>
        <v>46073</v>
      </c>
      <c r="D11" s="78" t="str">
        <f t="shared" si="1"/>
        <v>金</v>
      </c>
      <c r="E11" s="77">
        <v>46073</v>
      </c>
      <c r="F11" s="78" t="str">
        <f t="shared" si="2"/>
        <v>金</v>
      </c>
      <c r="G11" s="52">
        <f>I11</f>
        <v>46078</v>
      </c>
      <c r="H11" s="53" t="str">
        <f t="shared" si="4"/>
        <v>水</v>
      </c>
      <c r="I11" s="52">
        <v>46078</v>
      </c>
      <c r="J11" s="53" t="str">
        <f t="shared" si="5"/>
        <v>水</v>
      </c>
      <c r="K11" s="52">
        <f>I11+21</f>
        <v>46099</v>
      </c>
      <c r="L11" s="54" t="str">
        <f t="shared" si="6"/>
        <v>水</v>
      </c>
    </row>
    <row r="12" spans="1:20" s="16" customFormat="1" ht="51" customHeight="1" x14ac:dyDescent="0.15">
      <c r="A12" s="64" t="s">
        <v>38</v>
      </c>
      <c r="B12" s="52" t="s">
        <v>39</v>
      </c>
      <c r="C12" s="52">
        <f t="shared" ref="C12" si="7">E12</f>
        <v>46079</v>
      </c>
      <c r="D12" s="53" t="str">
        <f t="shared" ref="D12" si="8">TEXT(C12,"aaa")</f>
        <v>木</v>
      </c>
      <c r="E12" s="52">
        <f>I12-4</f>
        <v>46079</v>
      </c>
      <c r="F12" s="53" t="str">
        <f t="shared" ref="F12" si="9">TEXT(E12,"aaa")</f>
        <v>木</v>
      </c>
      <c r="G12" s="52">
        <f t="shared" ref="G12" si="10">I12-1</f>
        <v>46082</v>
      </c>
      <c r="H12" s="53" t="str">
        <f t="shared" ref="H12:H13" si="11">TEXT(G12,"aaa")</f>
        <v>日</v>
      </c>
      <c r="I12" s="52">
        <v>46083</v>
      </c>
      <c r="J12" s="53" t="str">
        <f t="shared" ref="J12:J13" si="12">TEXT(I12,"aaa")</f>
        <v>月</v>
      </c>
      <c r="K12" s="52">
        <f>I12+18</f>
        <v>46101</v>
      </c>
      <c r="L12" s="54" t="str">
        <f t="shared" ref="L12:L13" si="13">TEXT(K12,"aaa")</f>
        <v>金</v>
      </c>
    </row>
    <row r="13" spans="1:20" s="16" customFormat="1" ht="51" customHeight="1" x14ac:dyDescent="0.15">
      <c r="A13" s="64" t="s">
        <v>40</v>
      </c>
      <c r="B13" s="52" t="s">
        <v>41</v>
      </c>
      <c r="C13" s="52">
        <f t="shared" ref="C13:C15" si="14">E13</f>
        <v>46083</v>
      </c>
      <c r="D13" s="53" t="str">
        <f t="shared" ref="D13:D15" si="15">TEXT(C13,"aaa")</f>
        <v>月</v>
      </c>
      <c r="E13" s="52">
        <f>I13-2</f>
        <v>46083</v>
      </c>
      <c r="F13" s="53" t="str">
        <f t="shared" ref="F13:F15" si="16">TEXT(E13,"aaa")</f>
        <v>月</v>
      </c>
      <c r="G13" s="52">
        <f>I13</f>
        <v>46085</v>
      </c>
      <c r="H13" s="53" t="str">
        <f t="shared" si="11"/>
        <v>水</v>
      </c>
      <c r="I13" s="52">
        <v>46085</v>
      </c>
      <c r="J13" s="53" t="str">
        <f t="shared" si="12"/>
        <v>水</v>
      </c>
      <c r="K13" s="52">
        <f>I13+21</f>
        <v>46106</v>
      </c>
      <c r="L13" s="54" t="str">
        <f t="shared" si="13"/>
        <v>水</v>
      </c>
    </row>
    <row r="14" spans="1:20" s="16" customFormat="1" ht="51" customHeight="1" x14ac:dyDescent="0.15">
      <c r="A14" s="64" t="s">
        <v>44</v>
      </c>
      <c r="B14" s="52" t="s">
        <v>45</v>
      </c>
      <c r="C14" s="52">
        <f t="shared" si="14"/>
        <v>46086</v>
      </c>
      <c r="D14" s="53" t="str">
        <f t="shared" si="15"/>
        <v>木</v>
      </c>
      <c r="E14" s="52">
        <f t="shared" ref="E14" si="17">I14-4</f>
        <v>46086</v>
      </c>
      <c r="F14" s="53" t="str">
        <f t="shared" si="16"/>
        <v>木</v>
      </c>
      <c r="G14" s="52">
        <f t="shared" ref="G14" si="18">I14-1</f>
        <v>46089</v>
      </c>
      <c r="H14" s="53" t="str">
        <f t="shared" ref="H14:H15" si="19">TEXT(G14,"aaa")</f>
        <v>日</v>
      </c>
      <c r="I14" s="52">
        <v>46090</v>
      </c>
      <c r="J14" s="53" t="str">
        <f t="shared" ref="J14:J15" si="20">TEXT(I14,"aaa")</f>
        <v>月</v>
      </c>
      <c r="K14" s="52">
        <f>I14+18</f>
        <v>46108</v>
      </c>
      <c r="L14" s="54" t="str">
        <f t="shared" ref="L14:L15" si="21">TEXT(K14,"aaa")</f>
        <v>金</v>
      </c>
    </row>
    <row r="15" spans="1:20" s="16" customFormat="1" ht="51" customHeight="1" x14ac:dyDescent="0.15">
      <c r="A15" s="64" t="s">
        <v>36</v>
      </c>
      <c r="B15" s="52" t="s">
        <v>46</v>
      </c>
      <c r="C15" s="52">
        <f t="shared" si="14"/>
        <v>46090</v>
      </c>
      <c r="D15" s="53" t="str">
        <f t="shared" si="15"/>
        <v>月</v>
      </c>
      <c r="E15" s="52">
        <f>I15-2</f>
        <v>46090</v>
      </c>
      <c r="F15" s="53" t="str">
        <f t="shared" si="16"/>
        <v>月</v>
      </c>
      <c r="G15" s="52">
        <f>I15</f>
        <v>46092</v>
      </c>
      <c r="H15" s="53" t="str">
        <f t="shared" si="19"/>
        <v>水</v>
      </c>
      <c r="I15" s="52">
        <v>46092</v>
      </c>
      <c r="J15" s="53" t="str">
        <f t="shared" si="20"/>
        <v>水</v>
      </c>
      <c r="K15" s="52">
        <f>I15+21</f>
        <v>46113</v>
      </c>
      <c r="L15" s="54" t="str">
        <f t="shared" si="21"/>
        <v>水</v>
      </c>
    </row>
    <row r="16" spans="1:20" s="16" customFormat="1" ht="51" customHeight="1" x14ac:dyDescent="0.15">
      <c r="A16" s="64" t="s">
        <v>47</v>
      </c>
      <c r="B16" s="52" t="s">
        <v>48</v>
      </c>
      <c r="C16" s="52">
        <f t="shared" ref="C16:C17" si="22">E16</f>
        <v>46093</v>
      </c>
      <c r="D16" s="53" t="str">
        <f t="shared" ref="D16:D17" si="23">TEXT(C16,"aaa")</f>
        <v>木</v>
      </c>
      <c r="E16" s="52">
        <f t="shared" ref="E16" si="24">I16-4</f>
        <v>46093</v>
      </c>
      <c r="F16" s="53" t="str">
        <f t="shared" ref="F16:F17" si="25">TEXT(E16,"aaa")</f>
        <v>木</v>
      </c>
      <c r="G16" s="52">
        <f t="shared" ref="G16" si="26">I16-1</f>
        <v>46096</v>
      </c>
      <c r="H16" s="53" t="str">
        <f t="shared" ref="H16:H17" si="27">TEXT(G16,"aaa")</f>
        <v>日</v>
      </c>
      <c r="I16" s="52">
        <v>46097</v>
      </c>
      <c r="J16" s="53" t="str">
        <f t="shared" ref="J16:J17" si="28">TEXT(I16,"aaa")</f>
        <v>月</v>
      </c>
      <c r="K16" s="52">
        <f>I16+18</f>
        <v>46115</v>
      </c>
      <c r="L16" s="54" t="str">
        <f t="shared" ref="L16:L17" si="29">TEXT(K16,"aaa")</f>
        <v>金</v>
      </c>
    </row>
    <row r="17" spans="1:19" s="16" customFormat="1" ht="51" customHeight="1" x14ac:dyDescent="0.15">
      <c r="A17" s="64" t="s">
        <v>49</v>
      </c>
      <c r="B17" s="52" t="s">
        <v>50</v>
      </c>
      <c r="C17" s="52">
        <f t="shared" si="22"/>
        <v>46097</v>
      </c>
      <c r="D17" s="53" t="str">
        <f t="shared" si="23"/>
        <v>月</v>
      </c>
      <c r="E17" s="52">
        <f>I17-2</f>
        <v>46097</v>
      </c>
      <c r="F17" s="53" t="str">
        <f t="shared" si="25"/>
        <v>月</v>
      </c>
      <c r="G17" s="52">
        <f>I17</f>
        <v>46099</v>
      </c>
      <c r="H17" s="53" t="str">
        <f t="shared" si="27"/>
        <v>水</v>
      </c>
      <c r="I17" s="52">
        <v>46099</v>
      </c>
      <c r="J17" s="53" t="str">
        <f t="shared" si="28"/>
        <v>水</v>
      </c>
      <c r="K17" s="52">
        <f>I17+21</f>
        <v>46120</v>
      </c>
      <c r="L17" s="54" t="str">
        <f t="shared" si="29"/>
        <v>水</v>
      </c>
    </row>
    <row r="18" spans="1:19" s="16" customFormat="1" ht="51" customHeight="1" x14ac:dyDescent="0.15">
      <c r="A18" s="64" t="s">
        <v>52</v>
      </c>
      <c r="B18" s="52" t="s">
        <v>51</v>
      </c>
      <c r="C18" s="77">
        <f t="shared" ref="C18:C20" si="30">E18</f>
        <v>46099</v>
      </c>
      <c r="D18" s="78" t="str">
        <f t="shared" ref="D18:D20" si="31">TEXT(C18,"aaa")</f>
        <v>水</v>
      </c>
      <c r="E18" s="77">
        <f>I18-5</f>
        <v>46099</v>
      </c>
      <c r="F18" s="78" t="str">
        <f t="shared" ref="F18:F20" si="32">TEXT(E18,"aaa")</f>
        <v>水</v>
      </c>
      <c r="G18" s="52">
        <f t="shared" ref="G18" si="33">I18-1</f>
        <v>46103</v>
      </c>
      <c r="H18" s="53" t="str">
        <f t="shared" ref="H18:H20" si="34">TEXT(G18,"aaa")</f>
        <v>日</v>
      </c>
      <c r="I18" s="52">
        <v>46104</v>
      </c>
      <c r="J18" s="53" t="str">
        <f t="shared" ref="J18:J20" si="35">TEXT(I18,"aaa")</f>
        <v>月</v>
      </c>
      <c r="K18" s="52">
        <f>I18+18</f>
        <v>46122</v>
      </c>
      <c r="L18" s="54" t="str">
        <f t="shared" ref="L18:L20" si="36">TEXT(K18,"aaa")</f>
        <v>金</v>
      </c>
    </row>
    <row r="19" spans="1:19" s="16" customFormat="1" ht="51" customHeight="1" x14ac:dyDescent="0.15">
      <c r="A19" s="64" t="s">
        <v>53</v>
      </c>
      <c r="B19" s="52" t="s">
        <v>54</v>
      </c>
      <c r="C19" s="52">
        <f t="shared" si="30"/>
        <v>46104</v>
      </c>
      <c r="D19" s="53" t="str">
        <f t="shared" si="31"/>
        <v>月</v>
      </c>
      <c r="E19" s="52">
        <f>I19-2</f>
        <v>46104</v>
      </c>
      <c r="F19" s="53" t="str">
        <f t="shared" si="32"/>
        <v>月</v>
      </c>
      <c r="G19" s="52">
        <f>I19</f>
        <v>46106</v>
      </c>
      <c r="H19" s="53" t="str">
        <f t="shared" si="34"/>
        <v>水</v>
      </c>
      <c r="I19" s="52">
        <v>46106</v>
      </c>
      <c r="J19" s="53" t="str">
        <f t="shared" si="35"/>
        <v>水</v>
      </c>
      <c r="K19" s="52">
        <f>I19+21</f>
        <v>46127</v>
      </c>
      <c r="L19" s="54" t="str">
        <f t="shared" si="36"/>
        <v>水</v>
      </c>
    </row>
    <row r="20" spans="1:19" s="16" customFormat="1" ht="51" customHeight="1" x14ac:dyDescent="0.15">
      <c r="A20" s="65" t="s">
        <v>38</v>
      </c>
      <c r="B20" s="55" t="s">
        <v>56</v>
      </c>
      <c r="C20" s="55">
        <f t="shared" si="30"/>
        <v>46107</v>
      </c>
      <c r="D20" s="56" t="str">
        <f t="shared" si="31"/>
        <v>木</v>
      </c>
      <c r="E20" s="55">
        <f t="shared" ref="E20" si="37">I20-4</f>
        <v>46107</v>
      </c>
      <c r="F20" s="56" t="str">
        <f t="shared" si="32"/>
        <v>木</v>
      </c>
      <c r="G20" s="55">
        <f t="shared" ref="G20" si="38">I20-1</f>
        <v>46110</v>
      </c>
      <c r="H20" s="56" t="str">
        <f t="shared" si="34"/>
        <v>日</v>
      </c>
      <c r="I20" s="55">
        <v>46111</v>
      </c>
      <c r="J20" s="56" t="str">
        <f t="shared" si="35"/>
        <v>月</v>
      </c>
      <c r="K20" s="55">
        <f>I20+18</f>
        <v>46129</v>
      </c>
      <c r="L20" s="57" t="str">
        <f t="shared" si="36"/>
        <v>金</v>
      </c>
    </row>
    <row r="21" spans="1:19" s="16" customFormat="1" ht="51" customHeight="1" x14ac:dyDescent="0.15">
      <c r="A21" s="32"/>
      <c r="B21" s="33"/>
      <c r="C21" s="30"/>
      <c r="D21" s="31"/>
      <c r="E21" s="30"/>
      <c r="F21" s="31"/>
      <c r="G21" s="30"/>
      <c r="H21" s="31"/>
      <c r="I21" s="30"/>
      <c r="J21" s="51"/>
      <c r="K21" s="30"/>
      <c r="L21" s="31"/>
    </row>
    <row r="22" spans="1:19" s="16" customFormat="1" ht="51" customHeight="1" x14ac:dyDescent="0.15"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19" s="16" customFormat="1" ht="51" customHeight="1" x14ac:dyDescent="0.5">
      <c r="A23" s="62" t="s">
        <v>16</v>
      </c>
      <c r="B23" s="62"/>
      <c r="C23" s="30"/>
      <c r="D23" s="31"/>
      <c r="E23" s="30"/>
      <c r="F23" s="31"/>
      <c r="G23" s="30"/>
      <c r="H23" s="31"/>
      <c r="I23" s="30"/>
      <c r="J23" s="51"/>
      <c r="K23" s="30"/>
      <c r="L23" s="31"/>
    </row>
    <row r="24" spans="1:19" s="16" customFormat="1" ht="28.5" x14ac:dyDescent="0.25">
      <c r="A24" s="66" t="s">
        <v>29</v>
      </c>
      <c r="B24" s="67"/>
      <c r="C24" s="67"/>
      <c r="D24" s="67"/>
      <c r="E24" s="67"/>
      <c r="F24" s="18"/>
      <c r="G24" s="18"/>
      <c r="H24" s="5"/>
      <c r="I24" s="5"/>
      <c r="J24" s="5"/>
      <c r="K24" s="5"/>
      <c r="L24" s="5"/>
    </row>
    <row r="25" spans="1:19" s="16" customFormat="1" ht="28.5" x14ac:dyDescent="0.25">
      <c r="A25" s="68" t="s">
        <v>30</v>
      </c>
      <c r="B25" s="69"/>
      <c r="C25" s="18"/>
      <c r="D25" s="18"/>
      <c r="E25" s="67"/>
      <c r="F25" s="18"/>
      <c r="G25" s="18"/>
      <c r="H25" s="5"/>
      <c r="I25" s="5"/>
      <c r="J25" s="5"/>
      <c r="K25" s="5"/>
      <c r="L25" s="5"/>
    </row>
    <row r="26" spans="1:19" s="16" customFormat="1" ht="28.5" x14ac:dyDescent="0.25">
      <c r="A26" s="68" t="s">
        <v>31</v>
      </c>
      <c r="B26" s="69"/>
      <c r="C26" s="69"/>
      <c r="D26" s="69"/>
      <c r="E26" s="69"/>
      <c r="F26" s="18"/>
      <c r="G26" s="18"/>
      <c r="H26" s="18"/>
      <c r="I26" s="5"/>
      <c r="J26" s="5"/>
      <c r="K26" s="5"/>
      <c r="L26" s="5"/>
    </row>
    <row r="27" spans="1:19" s="16" customFormat="1" ht="51" customHeight="1" x14ac:dyDescent="0.5">
      <c r="A27" s="62"/>
      <c r="B27" s="62"/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9" s="16" customFormat="1" ht="39.950000000000003" customHeight="1" thickBot="1" x14ac:dyDescent="0.2">
      <c r="A28" s="17" t="s">
        <v>11</v>
      </c>
      <c r="B28" s="105" t="s">
        <v>12</v>
      </c>
      <c r="C28" s="106"/>
      <c r="D28" s="106"/>
      <c r="E28" s="106"/>
      <c r="F28" s="107"/>
      <c r="G28" s="28" t="s">
        <v>13</v>
      </c>
      <c r="H28" s="29"/>
      <c r="I28" s="29"/>
      <c r="J28" s="29"/>
      <c r="K28" s="29"/>
      <c r="L28" s="29"/>
      <c r="M28" s="44"/>
    </row>
    <row r="29" spans="1:19" s="16" customFormat="1" ht="39.950000000000003" customHeight="1" thickTop="1" x14ac:dyDescent="0.15">
      <c r="A29" s="108" t="s">
        <v>14</v>
      </c>
      <c r="B29" s="102" t="s">
        <v>18</v>
      </c>
      <c r="C29" s="103"/>
      <c r="D29" s="103"/>
      <c r="E29" s="103"/>
      <c r="F29" s="104"/>
      <c r="G29" s="34" t="s">
        <v>21</v>
      </c>
      <c r="H29" s="20"/>
      <c r="I29" s="21"/>
      <c r="J29" s="22"/>
      <c r="K29" s="48"/>
      <c r="L29" s="49"/>
      <c r="M29" s="50"/>
    </row>
    <row r="30" spans="1:19" s="16" customFormat="1" ht="39.950000000000003" customHeight="1" x14ac:dyDescent="0.15">
      <c r="A30" s="83"/>
      <c r="B30" s="87"/>
      <c r="C30" s="88"/>
      <c r="D30" s="88"/>
      <c r="E30" s="88"/>
      <c r="F30" s="89"/>
      <c r="G30" s="23" t="s">
        <v>20</v>
      </c>
      <c r="H30" s="24"/>
      <c r="I30" s="25"/>
      <c r="J30" s="26"/>
      <c r="K30" s="39"/>
      <c r="L30" s="40"/>
      <c r="M30" s="41"/>
    </row>
    <row r="31" spans="1:19" s="19" customFormat="1" ht="39.950000000000003" customHeight="1" x14ac:dyDescent="0.15">
      <c r="A31" s="82" t="s">
        <v>25</v>
      </c>
      <c r="B31" s="84" t="s">
        <v>26</v>
      </c>
      <c r="C31" s="85"/>
      <c r="D31" s="85"/>
      <c r="E31" s="85"/>
      <c r="F31" s="86"/>
      <c r="G31" s="45" t="s">
        <v>28</v>
      </c>
      <c r="H31" s="46"/>
      <c r="I31" s="47"/>
      <c r="J31" s="43"/>
      <c r="K31" s="42"/>
      <c r="L31" s="37"/>
      <c r="M31" s="38"/>
      <c r="N31" s="16"/>
      <c r="O31" s="16"/>
      <c r="P31" s="16"/>
      <c r="Q31" s="16"/>
      <c r="R31" s="16"/>
      <c r="S31" s="16"/>
    </row>
    <row r="32" spans="1:19" s="19" customFormat="1" ht="39.950000000000003" customHeight="1" x14ac:dyDescent="0.15">
      <c r="A32" s="83"/>
      <c r="B32" s="87"/>
      <c r="C32" s="88"/>
      <c r="D32" s="88"/>
      <c r="E32" s="88"/>
      <c r="F32" s="89"/>
      <c r="G32" s="23" t="s">
        <v>27</v>
      </c>
      <c r="H32" s="24"/>
      <c r="I32" s="25"/>
      <c r="J32" s="26"/>
      <c r="K32" s="39"/>
      <c r="L32" s="40"/>
      <c r="M32" s="41"/>
      <c r="N32" s="16"/>
      <c r="O32" s="16"/>
      <c r="P32" s="16"/>
      <c r="Q32" s="16"/>
      <c r="R32" s="16"/>
      <c r="S32" s="16"/>
    </row>
    <row r="33" spans="1:21" s="18" customFormat="1" ht="60" customHeight="1" x14ac:dyDescent="0.15">
      <c r="A33" s="70" t="s">
        <v>32</v>
      </c>
      <c r="B33" s="71"/>
      <c r="C33" s="71"/>
      <c r="D33" s="71"/>
      <c r="E33" s="71"/>
      <c r="F33" s="71"/>
      <c r="G33" s="71"/>
      <c r="H33" s="71"/>
      <c r="I33" s="72"/>
      <c r="J33" s="73"/>
      <c r="K33" s="74"/>
      <c r="L33" s="73"/>
      <c r="M33" s="73"/>
      <c r="N33" s="75"/>
      <c r="O33" s="76"/>
      <c r="P33" s="76"/>
      <c r="Q33" s="76"/>
      <c r="R33" s="76"/>
      <c r="S33" s="76"/>
    </row>
    <row r="34" spans="1:21" s="18" customFormat="1" ht="60" customHeight="1" x14ac:dyDescent="0.15">
      <c r="A34" s="70" t="s">
        <v>33</v>
      </c>
      <c r="B34" s="71"/>
      <c r="C34" s="71"/>
      <c r="D34" s="71"/>
      <c r="E34" s="71"/>
      <c r="F34" s="71"/>
      <c r="G34" s="71"/>
      <c r="H34" s="71"/>
      <c r="I34" s="79" t="s">
        <v>55</v>
      </c>
      <c r="J34" s="73"/>
      <c r="K34" s="74"/>
      <c r="L34" s="73"/>
      <c r="M34" s="73"/>
      <c r="N34" s="75"/>
      <c r="O34" s="76"/>
      <c r="P34" s="76"/>
      <c r="Q34" s="76"/>
      <c r="R34" s="76"/>
      <c r="S34" s="76"/>
    </row>
    <row r="35" spans="1:21" s="18" customFormat="1" ht="60" customHeight="1" x14ac:dyDescent="0.15">
      <c r="A35" s="70"/>
      <c r="B35" s="71"/>
      <c r="C35" s="71"/>
      <c r="D35" s="71"/>
      <c r="E35" s="71"/>
      <c r="F35" s="71"/>
      <c r="G35" s="71"/>
      <c r="H35" s="71"/>
      <c r="I35" s="72"/>
      <c r="J35" s="73"/>
      <c r="K35" s="74"/>
      <c r="L35" s="73"/>
      <c r="M35" s="73"/>
      <c r="N35" s="75"/>
      <c r="O35" s="76"/>
      <c r="P35" s="76"/>
      <c r="Q35" s="76"/>
      <c r="R35" s="76"/>
      <c r="S35" s="76"/>
    </row>
    <row r="36" spans="1:21" s="19" customFormat="1" ht="32.25" x14ac:dyDescent="0.15">
      <c r="N36" s="16"/>
      <c r="O36" s="16"/>
      <c r="P36" s="16"/>
      <c r="Q36" s="16"/>
      <c r="R36" s="16"/>
      <c r="S36" s="16"/>
    </row>
    <row r="37" spans="1:21" ht="40.5" customHeight="1" x14ac:dyDescent="0.15">
      <c r="N37" s="16"/>
      <c r="O37" s="16"/>
      <c r="P37" s="16"/>
      <c r="Q37" s="16"/>
      <c r="R37" s="16"/>
      <c r="S37" s="16"/>
      <c r="T37" s="18"/>
      <c r="U37" s="18"/>
    </row>
    <row r="38" spans="1:21" ht="48.7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6"/>
      <c r="O38" s="16"/>
      <c r="P38" s="16"/>
      <c r="Q38" s="16"/>
      <c r="R38" s="16"/>
      <c r="S38" s="16"/>
      <c r="T38" s="18"/>
      <c r="U38" s="18"/>
    </row>
    <row r="39" spans="1:21" ht="45.75" customHeight="1" x14ac:dyDescent="0.15">
      <c r="N39" s="16"/>
      <c r="O39" s="16"/>
      <c r="P39" s="16"/>
      <c r="Q39" s="16"/>
      <c r="R39" s="16"/>
      <c r="S39" s="16"/>
      <c r="T39" s="18"/>
      <c r="U39" s="18"/>
    </row>
    <row r="40" spans="1:21" ht="45.75" customHeight="1" x14ac:dyDescent="0.15">
      <c r="N40" s="19"/>
      <c r="O40" s="19"/>
      <c r="P40" s="19"/>
      <c r="Q40" s="19"/>
      <c r="R40" s="19"/>
      <c r="S40" s="19"/>
      <c r="T40" s="18"/>
      <c r="U40" s="18"/>
    </row>
    <row r="41" spans="1:21" ht="45.75" customHeight="1" x14ac:dyDescent="0.15">
      <c r="N41" s="19"/>
      <c r="O41" s="19"/>
      <c r="P41" s="19"/>
      <c r="Q41" s="19"/>
      <c r="R41" s="19"/>
      <c r="S41" s="19"/>
    </row>
    <row r="42" spans="1:21" ht="45.75" customHeight="1" x14ac:dyDescent="0.15">
      <c r="N42" s="19"/>
      <c r="O42" s="19"/>
      <c r="P42" s="19"/>
      <c r="Q42" s="19"/>
      <c r="R42" s="19"/>
      <c r="S42" s="19"/>
    </row>
    <row r="43" spans="1:21" x14ac:dyDescent="0.15">
      <c r="N43" s="18"/>
      <c r="O43" s="18"/>
      <c r="P43" s="18"/>
      <c r="Q43" s="18"/>
      <c r="R43" s="18"/>
      <c r="S43" s="18"/>
    </row>
    <row r="44" spans="1:21" x14ac:dyDescent="0.15">
      <c r="N44" s="18"/>
      <c r="O44" s="18"/>
      <c r="P44" s="18"/>
      <c r="Q44" s="18"/>
      <c r="R44" s="18"/>
      <c r="S44" s="18"/>
    </row>
    <row r="45" spans="1:21" x14ac:dyDescent="0.15">
      <c r="N45" s="18"/>
      <c r="O45" s="18"/>
      <c r="P45" s="18"/>
      <c r="Q45" s="18"/>
      <c r="R45" s="18"/>
      <c r="S45" s="18"/>
    </row>
    <row r="46" spans="1:21" x14ac:dyDescent="0.15">
      <c r="N46" s="18"/>
      <c r="O46" s="18"/>
      <c r="P46" s="18"/>
      <c r="Q46" s="18"/>
      <c r="R46" s="18"/>
      <c r="S46" s="18"/>
    </row>
  </sheetData>
  <mergeCells count="22">
    <mergeCell ref="B29:F30"/>
    <mergeCell ref="B28:F28"/>
    <mergeCell ref="A29:A30"/>
    <mergeCell ref="K6:L8"/>
    <mergeCell ref="G9:H9"/>
    <mergeCell ref="I6:J8"/>
    <mergeCell ref="G5:H5"/>
    <mergeCell ref="C5:F5"/>
    <mergeCell ref="A31:A32"/>
    <mergeCell ref="B31:F32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2026-02-20T03:06:12Z</cp:lastPrinted>
  <dcterms:created xsi:type="dcterms:W3CDTF">2016-08-19T01:16:13Z</dcterms:created>
  <dcterms:modified xsi:type="dcterms:W3CDTF">2026-02-20T03:06:26Z</dcterms:modified>
</cp:coreProperties>
</file>