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-120" yWindow="-120" windowWidth="29040" windowHeight="15720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基隆!$A$1:$R$29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2" l="1"/>
  <c r="L15" i="2" s="1"/>
  <c r="J15" i="2"/>
  <c r="H15" i="2"/>
  <c r="G15" i="2"/>
  <c r="E15" i="2"/>
  <c r="F15" i="2" s="1"/>
  <c r="C15" i="2"/>
  <c r="D15" i="2" s="1"/>
  <c r="K14" i="2"/>
  <c r="L14" i="2" s="1"/>
  <c r="J14" i="2"/>
  <c r="G14" i="2"/>
  <c r="H14" i="2" s="1"/>
  <c r="E14" i="2"/>
  <c r="F14" i="2" s="1"/>
  <c r="K13" i="2"/>
  <c r="L13" i="2" s="1"/>
  <c r="J13" i="2"/>
  <c r="G13" i="2"/>
  <c r="H13" i="2" s="1"/>
  <c r="F13" i="2"/>
  <c r="E13" i="2"/>
  <c r="C13" i="2"/>
  <c r="D13" i="2" s="1"/>
  <c r="L12" i="2"/>
  <c r="K12" i="2"/>
  <c r="J12" i="2"/>
  <c r="G12" i="2"/>
  <c r="H12" i="2" s="1"/>
  <c r="E12" i="2"/>
  <c r="F12" i="2" s="1"/>
  <c r="C12" i="2"/>
  <c r="D12" i="2" s="1"/>
  <c r="K11" i="2"/>
  <c r="L11" i="2" s="1"/>
  <c r="J11" i="2"/>
  <c r="H11" i="2"/>
  <c r="G11" i="2"/>
  <c r="E11" i="2"/>
  <c r="F11" i="2" s="1"/>
  <c r="C11" i="2"/>
  <c r="D11" i="2" s="1"/>
  <c r="K10" i="2"/>
  <c r="L10" i="2" s="1"/>
  <c r="J10" i="2"/>
  <c r="G10" i="2"/>
  <c r="H10" i="2" s="1"/>
  <c r="E10" i="2"/>
  <c r="F10" i="2" s="1"/>
  <c r="C10" i="2" l="1"/>
  <c r="D10" i="2" s="1"/>
  <c r="C14" i="2"/>
  <c r="D14" i="2" s="1"/>
  <c r="K18" i="2"/>
  <c r="L18" i="2" s="1"/>
  <c r="J18" i="2"/>
  <c r="G18" i="2"/>
  <c r="H18" i="2" s="1"/>
  <c r="E18" i="2"/>
  <c r="C18" i="2" s="1"/>
  <c r="D18" i="2" s="1"/>
  <c r="K17" i="2"/>
  <c r="L17" i="2" s="1"/>
  <c r="J17" i="2"/>
  <c r="G17" i="2"/>
  <c r="H17" i="2" s="1"/>
  <c r="E17" i="2"/>
  <c r="C17" i="2" s="1"/>
  <c r="D17" i="2" s="1"/>
  <c r="K16" i="2"/>
  <c r="L16" i="2" s="1"/>
  <c r="J16" i="2"/>
  <c r="G16" i="2"/>
  <c r="H16" i="2" s="1"/>
  <c r="E16" i="2"/>
  <c r="F16" i="2" s="1"/>
  <c r="F18" i="2" l="1"/>
  <c r="C16" i="2"/>
  <c r="D16" i="2" s="1"/>
  <c r="F17" i="2"/>
</calcChain>
</file>

<file path=xl/sharedStrings.xml><?xml version="1.0" encoding="utf-8"?>
<sst xmlns="http://schemas.openxmlformats.org/spreadsheetml/2006/main" count="50" uniqueCount="43">
  <si>
    <t>　　　　　　　　　　KEELUNG SCHEDULE - 関西　　</t>
    <phoneticPr fontId="2"/>
  </si>
  <si>
    <t>連絡先：大阪海運
TEL：06-7730-1075/FAX：06-7730-1088</t>
    <rPh sb="0" eb="3">
      <t>レンラクサキ</t>
    </rPh>
    <phoneticPr fontId="2"/>
  </si>
  <si>
    <t>From Osaka / Kobe</t>
    <phoneticPr fontId="2"/>
  </si>
  <si>
    <t>VESSEL</t>
    <phoneticPr fontId="2"/>
  </si>
  <si>
    <t>VOY</t>
  </si>
  <si>
    <t>CFS CUT</t>
  </si>
  <si>
    <t>ETA</t>
    <phoneticPr fontId="2"/>
  </si>
  <si>
    <t>OSA</t>
    <phoneticPr fontId="2"/>
  </si>
  <si>
    <t>KOB</t>
  </si>
  <si>
    <t>KLG</t>
    <phoneticPr fontId="2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</si>
  <si>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</si>
  <si>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</si>
  <si>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</si>
  <si>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大阪 CFS</t>
    <rPh sb="0" eb="2">
      <t>オオサカ</t>
    </rPh>
    <phoneticPr fontId="2"/>
  </si>
  <si>
    <t>神戸 CFS</t>
    <rPh sb="0" eb="2">
      <t>コウベ</t>
    </rPh>
    <phoneticPr fontId="2"/>
  </si>
  <si>
    <t>2-3 DAYS</t>
    <phoneticPr fontId="2"/>
  </si>
  <si>
    <t>日付：</t>
    <rPh sb="0" eb="2">
      <t>ヒヅケ</t>
    </rPh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</si>
  <si>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</si>
  <si>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YM INCEPTION</t>
    <phoneticPr fontId="41"/>
  </si>
  <si>
    <t>YM IMMENSE</t>
    <phoneticPr fontId="41"/>
  </si>
  <si>
    <t>YM IMPROVEMENT</t>
    <phoneticPr fontId="41"/>
  </si>
  <si>
    <t>E</t>
    <phoneticPr fontId="41"/>
  </si>
  <si>
    <t>TS INCHEON</t>
    <phoneticPr fontId="41"/>
  </si>
  <si>
    <t>TS KOBE</t>
    <phoneticPr fontId="41"/>
  </si>
  <si>
    <t>25043S</t>
    <phoneticPr fontId="41"/>
  </si>
  <si>
    <t>268S</t>
    <phoneticPr fontId="41"/>
  </si>
  <si>
    <t>25026S</t>
    <phoneticPr fontId="41"/>
  </si>
  <si>
    <t>240S</t>
    <phoneticPr fontId="41"/>
  </si>
  <si>
    <t>25044S</t>
    <phoneticPr fontId="41"/>
  </si>
  <si>
    <t>400S</t>
    <phoneticPr fontId="41"/>
  </si>
  <si>
    <t>ETA</t>
    <phoneticPr fontId="41"/>
  </si>
  <si>
    <t>ETD</t>
    <phoneticPr fontId="41"/>
  </si>
  <si>
    <t xml:space="preserve"> 住所 / 保税名称</t>
  </si>
  <si>
    <t>㈱辰巳商会ポートアイランド物流センター</t>
    <phoneticPr fontId="12"/>
  </si>
  <si>
    <t>神戸市中央区港島７丁目１３番</t>
    <phoneticPr fontId="2"/>
  </si>
  <si>
    <t>TEL: 078-302-0282     FAX: 078-302-1406</t>
    <phoneticPr fontId="2"/>
  </si>
  <si>
    <t>NACCS：3FRA2</t>
    <phoneticPr fontId="2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</si>
  <si>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2"/>
  </si>
  <si>
    <t>TEL: 06-6612-3153　　FAX: 06-6612-6256</t>
    <phoneticPr fontId="2"/>
  </si>
  <si>
    <t>NACCS：4IW62</t>
    <phoneticPr fontId="2"/>
  </si>
  <si>
    <t>㈱辰巳商会 南港 コンテナフレートステーション</t>
    <phoneticPr fontId="12"/>
  </si>
  <si>
    <t>26001S</t>
    <phoneticPr fontId="41"/>
  </si>
  <si>
    <t>269S</t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</si>
</sst>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</numFmts>
  <fonts count="4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  <font>
      <b/>
      <sz val="48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8" fontId="34" fillId="0" borderId="0"/>
    <xf numFmtId="0" fontId="29" fillId="0" borderId="5" applyNumberFormat="0" applyFont="0" applyFill="0" applyAlignment="0" applyProtection="0"/>
    <xf numFmtId="16" fontId="35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7" fillId="0" borderId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8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39" fillId="0" borderId="0"/>
  </cellStyleXfs>
  <cellXfs count="117">
    <xf numFmtId="0" fontId="0" fillId="0" borderId="0" xfId="0">
      <alignment vertical="center"/>
    </xf>
    <xf numFmtId="0" fontId="3" fillId="2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49" fontId="24" fillId="0" borderId="5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176" fontId="24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2" applyFont="1" applyBorder="1" applyAlignment="1">
      <alignment horizontal="center" vertical="center"/>
    </xf>
    <xf numFmtId="0" fontId="25" fillId="0" borderId="6" xfId="1" applyFont="1" applyFill="1" applyBorder="1" applyAlignment="1">
      <alignment horizontal="right" vertical="center"/>
    </xf>
    <xf numFmtId="49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>
      <alignment horizontal="center" vertical="center"/>
    </xf>
    <xf numFmtId="0" fontId="25" fillId="0" borderId="4" xfId="1" applyFont="1" applyFill="1" applyBorder="1" applyAlignment="1">
      <alignment vertical="center"/>
    </xf>
    <xf numFmtId="0" fontId="26" fillId="0" borderId="0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176" fontId="24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49" fontId="24" fillId="0" borderId="1" xfId="1" applyNumberFormat="1" applyFont="1" applyFill="1" applyBorder="1" applyAlignment="1" applyProtection="1">
      <alignment vertical="center"/>
      <protection locked="0"/>
    </xf>
    <xf numFmtId="0" fontId="25" fillId="0" borderId="1" xfId="1" applyFont="1" applyFill="1" applyBorder="1" applyAlignment="1">
      <alignment vertical="center"/>
    </xf>
    <xf numFmtId="176" fontId="24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40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14" fontId="8" fillId="0" borderId="0" xfId="1" applyNumberFormat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49" fontId="19" fillId="0" borderId="15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5" xfId="1" applyNumberFormat="1" applyFont="1" applyFill="1" applyBorder="1" applyAlignment="1" applyProtection="1">
      <alignment horizontal="center" vertical="center"/>
      <protection locked="0"/>
    </xf>
    <xf numFmtId="0" fontId="21" fillId="0" borderId="15" xfId="1" applyFont="1" applyFill="1" applyBorder="1" applyAlignment="1">
      <alignment horizontal="center" vertical="center"/>
    </xf>
    <xf numFmtId="176" fontId="21" fillId="0" borderId="15" xfId="1" applyNumberFormat="1" applyFont="1" applyFill="1" applyBorder="1" applyAlignment="1">
      <alignment horizontal="center" vertical="center"/>
    </xf>
    <xf numFmtId="176" fontId="19" fillId="4" borderId="17" xfId="1" applyNumberFormat="1" applyFont="1" applyFill="1" applyBorder="1" applyAlignment="1" applyProtection="1">
      <alignment horizontal="center" vertical="center"/>
      <protection locked="0"/>
    </xf>
    <xf numFmtId="49" fontId="19" fillId="0" borderId="19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1" applyFont="1" applyFill="1" applyBorder="1" applyAlignment="1">
      <alignment horizontal="center" vertical="center"/>
    </xf>
    <xf numFmtId="176" fontId="21" fillId="0" borderId="19" xfId="1" applyNumberFormat="1" applyFont="1" applyFill="1" applyBorder="1" applyAlignment="1">
      <alignment horizontal="center" vertical="center"/>
    </xf>
    <xf numFmtId="176" fontId="19" fillId="4" borderId="20" xfId="1" applyNumberFormat="1" applyFont="1" applyFill="1" applyBorder="1" applyAlignment="1" applyProtection="1">
      <alignment horizontal="center" vertical="center"/>
      <protection locked="0"/>
    </xf>
    <xf numFmtId="0" fontId="16" fillId="3" borderId="21" xfId="1" applyNumberFormat="1" applyFont="1" applyFill="1" applyBorder="1" applyAlignment="1">
      <alignment vertical="center"/>
    </xf>
    <xf numFmtId="49" fontId="19" fillId="0" borderId="39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39" xfId="1" applyFont="1" applyFill="1" applyBorder="1" applyAlignment="1">
      <alignment horizontal="center" vertical="center"/>
    </xf>
    <xf numFmtId="176" fontId="21" fillId="0" borderId="39" xfId="1" applyNumberFormat="1" applyFont="1" applyFill="1" applyBorder="1" applyAlignment="1">
      <alignment horizontal="center" vertical="center"/>
    </xf>
    <xf numFmtId="176" fontId="19" fillId="4" borderId="40" xfId="1" applyNumberFormat="1" applyFont="1" applyFill="1" applyBorder="1" applyAlignment="1" applyProtection="1">
      <alignment horizontal="center" vertical="center"/>
      <protection locked="0"/>
    </xf>
    <xf numFmtId="49" fontId="19" fillId="0" borderId="38" xfId="1" applyNumberFormat="1" applyFont="1" applyFill="1" applyBorder="1" applyAlignment="1" applyProtection="1">
      <alignment horizontal="left" vertical="center" shrinkToFit="1"/>
      <protection locked="0"/>
    </xf>
    <xf numFmtId="49" fontId="19" fillId="0" borderId="16" xfId="1" applyNumberFormat="1" applyFont="1" applyFill="1" applyBorder="1" applyAlignment="1" applyProtection="1">
      <alignment horizontal="left" vertical="center" shrinkToFit="1"/>
      <protection locked="0"/>
    </xf>
    <xf numFmtId="49" fontId="19" fillId="0" borderId="18" xfId="1" applyNumberFormat="1" applyFont="1" applyFill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24" fillId="0" borderId="10" xfId="1" applyNumberFormat="1" applyFont="1" applyFill="1" applyBorder="1" applyAlignment="1" applyProtection="1">
      <alignment vertical="center"/>
      <protection locked="0"/>
    </xf>
    <xf numFmtId="0" fontId="7" fillId="0" borderId="10" xfId="1" applyFont="1" applyBorder="1" applyAlignment="1"/>
    <xf numFmtId="49" fontId="24" fillId="0" borderId="7" xfId="1" applyNumberFormat="1" applyFont="1" applyFill="1" applyBorder="1" applyAlignment="1" applyProtection="1">
      <alignment horizontal="left" vertical="center"/>
      <protection locked="0"/>
    </xf>
    <xf numFmtId="0" fontId="43" fillId="2" borderId="0" xfId="1" applyFont="1" applyFill="1" applyAlignment="1">
      <alignment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0" fontId="23" fillId="0" borderId="42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3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35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0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5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4" fillId="3" borderId="33" xfId="1" applyNumberFormat="1" applyFont="1" applyFill="1" applyBorder="1" applyAlignment="1">
      <alignment horizontal="center" vertical="center" wrapText="1"/>
    </xf>
    <xf numFmtId="0" fontId="14" fillId="3" borderId="34" xfId="1" applyNumberFormat="1" applyFont="1" applyFill="1" applyBorder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19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0" xfId="1" applyNumberFormat="1" applyFont="1" applyFill="1" applyBorder="1" applyAlignment="1" applyProtection="1">
      <alignment horizontal="center" vertical="center"/>
      <protection locked="0"/>
    </xf>
    <xf numFmtId="176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</cellXfs>
  <cellStyles count="26">
    <cellStyle name="Comma0" xfId="4"/>
    <cellStyle name="Currency0" xfId="5"/>
    <cellStyle name="Date" xfId="6"/>
    <cellStyle name="Fixed" xfId="7"/>
    <cellStyle name="Followed Hyperlink" xfId="8"/>
    <cellStyle name="Heading 1" xfId="9"/>
    <cellStyle name="Heading 2" xfId="10"/>
    <cellStyle name="Hyperlink" xfId="11"/>
    <cellStyle name="Normal - Style1" xfId="12"/>
    <cellStyle name="Total" xfId="13"/>
    <cellStyle name="一般_MONTHLY SCHEDULE" xfId="14"/>
    <cellStyle name="똿뗦먛귟 [0.00]_PRODUCT DETAIL Q1" xfId="15"/>
    <cellStyle name="똿뗦먛귟_PRODUCT DETAIL Q1" xfId="16"/>
    <cellStyle name="標準" xfId="0" builtinId="0"/>
    <cellStyle name="標準 2" xfId="1"/>
    <cellStyle name="標準 3" xfId="3"/>
    <cellStyle name="標準_Sheet1" xfId="2"/>
    <cellStyle name="믅됞 [0.00]_PRODUCT DETAIL Q1" xfId="17"/>
    <cellStyle name="믅됞_PRODUCT DETAIL Q1" xfId="18"/>
    <cellStyle name="백분율_HOBONG" xfId="19"/>
    <cellStyle name="뷭?_BOOKSHIP" xfId="20"/>
    <cellStyle name="콤마 [0]_1202" xfId="21"/>
    <cellStyle name="콤마_1202" xfId="22"/>
    <cellStyle name="통화 [0]_1202" xfId="23"/>
    <cellStyle name="통화_1202" xfId="24"/>
    <cellStyle name="표준_(정보부문)월별인원계획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12</xdr:col>
      <xdr:colOff>808182</xdr:colOff>
      <xdr:row>5</xdr:row>
      <xdr:rowOff>121228</xdr:rowOff>
    </xdr:from>
    <xdr:to>
      <xdr:col>17</xdr:col>
      <xdr:colOff>692728</xdr:colOff>
      <xdr:row>22</xdr:row>
      <xdr:rowOff>47192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931409" y="3896592"/>
          <a:ext cx="8041410" cy="920850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12</xdr:col>
      <xdr:colOff>70860</xdr:colOff>
      <xdr:row>1</xdr:row>
      <xdr:rowOff>317889</xdr:rowOff>
    </xdr:from>
    <xdr:to>
      <xdr:col>12</xdr:col>
      <xdr:colOff>1593273</xdr:colOff>
      <xdr:row>4</xdr:row>
      <xdr:rowOff>448107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4087" y="1651389"/>
          <a:ext cx="1522413" cy="2087173"/>
        </a:xfrm>
        <a:prstGeom prst="rect">
          <a:avLst/>
        </a:prstGeom>
      </xdr:spPr>
    </xdr:pic>
    <xdr:clientData/>
  </xdr:twoCellAnchor>
  <xdr:oneCellAnchor>
    <xdr:from>
      <xdr:col>0</xdr:col>
      <xdr:colOff>1167967</xdr:colOff>
      <xdr:row>19</xdr:row>
      <xdr:rowOff>38243</xdr:rowOff>
    </xdr:from>
    <xdr:ext cx="3241675" cy="2016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67967" y="11468243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818279</xdr:colOff>
      <xdr:row>18</xdr:row>
      <xdr:rowOff>311726</xdr:rowOff>
    </xdr:from>
    <xdr:to>
      <xdr:col>10</xdr:col>
      <xdr:colOff>51955</xdr:colOff>
      <xdr:row>22</xdr:row>
      <xdr:rowOff>311727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5234415" y="11170226"/>
          <a:ext cx="8931858" cy="2199410"/>
          <a:chOff x="28465709" y="3812172"/>
          <a:chExt cx="8257085" cy="4412348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465709" y="3812172"/>
            <a:ext cx="8257085" cy="420389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30064159" y="4416481"/>
            <a:ext cx="5835844" cy="38080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/>
            </a:r>
            <a:b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/>
            </a:r>
            <a:b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Y30"/>
  <sheetViews>
    <sheetView tabSelected="1" view="pageBreakPreview" zoomScale="55" zoomScaleNormal="40" zoomScaleSheetLayoutView="55" zoomScalePageLayoutView="40" workbookViewId="0">
      <selection activeCell="K19" sqref="K19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6" width="24.625" customWidth="1"/>
    <col min="17" max="17" width="8.7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4" customFormat="1" ht="105" customHeight="1">
      <c r="A1" s="69" t="s">
        <v>0</v>
      </c>
      <c r="B1" s="1"/>
      <c r="C1" s="1"/>
      <c r="D1" s="1"/>
      <c r="E1" s="1"/>
      <c r="F1" s="1"/>
      <c r="G1" s="1"/>
      <c r="H1" s="1"/>
      <c r="I1" s="1"/>
      <c r="J1" s="1"/>
      <c r="K1" s="91" t="s">
        <v>1</v>
      </c>
      <c r="L1" s="91"/>
      <c r="M1" s="91"/>
      <c r="N1" s="91"/>
      <c r="O1" s="91"/>
      <c r="P1" s="91"/>
      <c r="Q1" s="2"/>
      <c r="R1" s="2"/>
      <c r="S1" s="3"/>
    </row>
    <row r="2" spans="1:19" s="5" customFormat="1" ht="30" customHeight="1"/>
    <row r="3" spans="1:19" s="5" customFormat="1" ht="51" customHeight="1">
      <c r="N3" s="41" t="s">
        <v>16</v>
      </c>
      <c r="O3" s="43">
        <v>45999</v>
      </c>
      <c r="P3" s="44" t="s">
        <v>21</v>
      </c>
    </row>
    <row r="4" spans="1:19" s="8" customFormat="1" ht="74.25" customHeight="1">
      <c r="A4" s="6" t="s">
        <v>2</v>
      </c>
      <c r="B4" s="7"/>
      <c r="C4" s="7"/>
      <c r="D4" s="7"/>
      <c r="E4" s="7"/>
      <c r="F4" s="7"/>
      <c r="M4" s="9"/>
      <c r="Q4" s="9"/>
    </row>
    <row r="5" spans="1:19" s="11" customFormat="1" ht="37.5" customHeight="1">
      <c r="A5" s="102" t="s">
        <v>3</v>
      </c>
      <c r="B5" s="104" t="s">
        <v>4</v>
      </c>
      <c r="C5" s="92" t="s">
        <v>5</v>
      </c>
      <c r="D5" s="94"/>
      <c r="E5" s="94"/>
      <c r="F5" s="95"/>
      <c r="G5" s="94" t="s">
        <v>30</v>
      </c>
      <c r="H5" s="95"/>
      <c r="I5" s="94" t="s">
        <v>31</v>
      </c>
      <c r="J5" s="95"/>
      <c r="K5" s="92" t="s">
        <v>6</v>
      </c>
      <c r="L5" s="93"/>
      <c r="M5" s="10"/>
      <c r="O5" s="42"/>
    </row>
    <row r="6" spans="1:19" s="11" customFormat="1" ht="37.5" customHeight="1">
      <c r="A6" s="103"/>
      <c r="B6" s="105"/>
      <c r="C6" s="106" t="s">
        <v>7</v>
      </c>
      <c r="D6" s="107"/>
      <c r="E6" s="96" t="s">
        <v>8</v>
      </c>
      <c r="F6" s="97"/>
      <c r="G6" s="96" t="s">
        <v>8</v>
      </c>
      <c r="H6" s="97"/>
      <c r="I6" s="96" t="s">
        <v>8</v>
      </c>
      <c r="J6" s="97"/>
      <c r="K6" s="82" t="s">
        <v>9</v>
      </c>
      <c r="L6" s="83"/>
      <c r="M6" s="12"/>
    </row>
    <row r="7" spans="1:19" s="11" customFormat="1" ht="37.5" customHeight="1">
      <c r="A7" s="103"/>
      <c r="B7" s="105"/>
      <c r="C7" s="108"/>
      <c r="D7" s="109"/>
      <c r="E7" s="98"/>
      <c r="F7" s="99"/>
      <c r="G7" s="98"/>
      <c r="H7" s="99"/>
      <c r="I7" s="98"/>
      <c r="J7" s="99"/>
      <c r="K7" s="84"/>
      <c r="L7" s="85"/>
      <c r="M7" s="12"/>
    </row>
    <row r="8" spans="1:19" s="11" customFormat="1" ht="37.5" customHeight="1">
      <c r="A8" s="103"/>
      <c r="B8" s="105"/>
      <c r="C8" s="110"/>
      <c r="D8" s="111"/>
      <c r="E8" s="100"/>
      <c r="F8" s="101"/>
      <c r="G8" s="100"/>
      <c r="H8" s="101"/>
      <c r="I8" s="100"/>
      <c r="J8" s="101"/>
      <c r="K8" s="86"/>
      <c r="L8" s="87"/>
      <c r="M8" s="12"/>
    </row>
    <row r="9" spans="1:19" s="11" customFormat="1" ht="37.5" customHeight="1">
      <c r="A9" s="103"/>
      <c r="B9" s="105"/>
      <c r="C9" s="55"/>
      <c r="D9" s="55"/>
      <c r="E9" s="55"/>
      <c r="F9" s="55"/>
      <c r="G9" s="55"/>
      <c r="H9" s="55"/>
      <c r="I9" s="88" t="s">
        <v>10</v>
      </c>
      <c r="J9" s="89"/>
      <c r="K9" s="88" t="s">
        <v>15</v>
      </c>
      <c r="L9" s="90"/>
      <c r="M9" s="13"/>
    </row>
    <row r="10" spans="1:19" s="11" customFormat="1" ht="45" customHeight="1">
      <c r="A10" s="61" t="s">
        <v>22</v>
      </c>
      <c r="B10" s="56" t="s">
        <v>24</v>
      </c>
      <c r="C10" s="57">
        <f t="shared" ref="C10:C15" si="0">E10</f>
        <v>46001</v>
      </c>
      <c r="D10" s="57" t="str">
        <f t="shared" ref="D10:D15" si="1">TEXT(C10,"aaa")</f>
        <v>水</v>
      </c>
      <c r="E10" s="57">
        <f>I10-2</f>
        <v>46001</v>
      </c>
      <c r="F10" s="57" t="str">
        <f t="shared" ref="F10:F15" si="2">TEXT(E10,"aaa")</f>
        <v>水</v>
      </c>
      <c r="G10" s="57">
        <f t="shared" ref="G10:G15" si="3">I10</f>
        <v>46003</v>
      </c>
      <c r="H10" s="57" t="str">
        <f t="shared" ref="H10:H15" si="4">TEXT(G10,"aaa")</f>
        <v>金</v>
      </c>
      <c r="I10" s="59">
        <v>46003</v>
      </c>
      <c r="J10" s="58" t="str">
        <f t="shared" ref="J10:J15" si="5">TEXT(I10,"aaa")</f>
        <v>金</v>
      </c>
      <c r="K10" s="57">
        <f>I10+4</f>
        <v>46007</v>
      </c>
      <c r="L10" s="60" t="str">
        <f t="shared" ref="L10:L15" si="6">TEXT(K10,"aaa")</f>
        <v>火</v>
      </c>
      <c r="M10" s="14"/>
    </row>
    <row r="11" spans="1:19" s="11" customFormat="1" ht="45" customHeight="1">
      <c r="A11" s="62" t="s">
        <v>20</v>
      </c>
      <c r="B11" s="45" t="s">
        <v>25</v>
      </c>
      <c r="C11" s="46">
        <f t="shared" si="0"/>
        <v>46002</v>
      </c>
      <c r="D11" s="46" t="str">
        <f t="shared" si="1"/>
        <v>木</v>
      </c>
      <c r="E11" s="46">
        <f>I11-3</f>
        <v>46002</v>
      </c>
      <c r="F11" s="46" t="str">
        <f t="shared" si="2"/>
        <v>木</v>
      </c>
      <c r="G11" s="46">
        <f t="shared" si="3"/>
        <v>46005</v>
      </c>
      <c r="H11" s="46" t="str">
        <f t="shared" si="4"/>
        <v>日</v>
      </c>
      <c r="I11" s="48">
        <v>46005</v>
      </c>
      <c r="J11" s="47" t="str">
        <f t="shared" si="5"/>
        <v>日</v>
      </c>
      <c r="K11" s="46">
        <f>I11+3</f>
        <v>46008</v>
      </c>
      <c r="L11" s="49" t="str">
        <f t="shared" si="6"/>
        <v>水</v>
      </c>
      <c r="M11" s="14"/>
    </row>
    <row r="12" spans="1:19" s="11" customFormat="1" ht="45" customHeight="1">
      <c r="A12" s="62" t="s">
        <v>23</v>
      </c>
      <c r="B12" s="45" t="s">
        <v>26</v>
      </c>
      <c r="C12" s="46">
        <f t="shared" si="0"/>
        <v>46008</v>
      </c>
      <c r="D12" s="46" t="str">
        <f t="shared" si="1"/>
        <v>水</v>
      </c>
      <c r="E12" s="46">
        <f>I12-2</f>
        <v>46008</v>
      </c>
      <c r="F12" s="46" t="str">
        <f t="shared" si="2"/>
        <v>水</v>
      </c>
      <c r="G12" s="46">
        <f t="shared" si="3"/>
        <v>46010</v>
      </c>
      <c r="H12" s="46" t="str">
        <f t="shared" si="4"/>
        <v>金</v>
      </c>
      <c r="I12" s="48">
        <v>46010</v>
      </c>
      <c r="J12" s="47" t="str">
        <f t="shared" si="5"/>
        <v>金</v>
      </c>
      <c r="K12" s="46">
        <f>I12+4</f>
        <v>46014</v>
      </c>
      <c r="L12" s="49" t="str">
        <f t="shared" si="6"/>
        <v>火</v>
      </c>
      <c r="M12" s="14"/>
    </row>
    <row r="13" spans="1:19" s="11" customFormat="1" ht="45" customHeight="1">
      <c r="A13" s="62" t="s">
        <v>18</v>
      </c>
      <c r="B13" s="45" t="s">
        <v>27</v>
      </c>
      <c r="C13" s="46">
        <f t="shared" si="0"/>
        <v>46009</v>
      </c>
      <c r="D13" s="46" t="str">
        <f t="shared" si="1"/>
        <v>木</v>
      </c>
      <c r="E13" s="46">
        <f>I13-3</f>
        <v>46009</v>
      </c>
      <c r="F13" s="46" t="str">
        <f t="shared" si="2"/>
        <v>木</v>
      </c>
      <c r="G13" s="46">
        <f t="shared" si="3"/>
        <v>46012</v>
      </c>
      <c r="H13" s="46" t="str">
        <f t="shared" si="4"/>
        <v>日</v>
      </c>
      <c r="I13" s="48">
        <v>46012</v>
      </c>
      <c r="J13" s="47" t="str">
        <f t="shared" si="5"/>
        <v>日</v>
      </c>
      <c r="K13" s="46">
        <f>I13+3</f>
        <v>46015</v>
      </c>
      <c r="L13" s="49" t="str">
        <f t="shared" si="6"/>
        <v>水</v>
      </c>
      <c r="M13" s="14"/>
    </row>
    <row r="14" spans="1:19" s="11" customFormat="1" ht="45" customHeight="1">
      <c r="A14" s="62" t="s">
        <v>22</v>
      </c>
      <c r="B14" s="45" t="s">
        <v>28</v>
      </c>
      <c r="C14" s="46">
        <f t="shared" si="0"/>
        <v>46015</v>
      </c>
      <c r="D14" s="46" t="str">
        <f t="shared" si="1"/>
        <v>水</v>
      </c>
      <c r="E14" s="46">
        <f>I14-2</f>
        <v>46015</v>
      </c>
      <c r="F14" s="46" t="str">
        <f t="shared" si="2"/>
        <v>水</v>
      </c>
      <c r="G14" s="46">
        <f t="shared" si="3"/>
        <v>46017</v>
      </c>
      <c r="H14" s="46" t="str">
        <f t="shared" si="4"/>
        <v>金</v>
      </c>
      <c r="I14" s="48">
        <v>46017</v>
      </c>
      <c r="J14" s="47" t="str">
        <f t="shared" si="5"/>
        <v>金</v>
      </c>
      <c r="K14" s="46">
        <f>I14+4</f>
        <v>46021</v>
      </c>
      <c r="L14" s="49" t="str">
        <f t="shared" si="6"/>
        <v>火</v>
      </c>
      <c r="M14" s="14"/>
    </row>
    <row r="15" spans="1:19" s="11" customFormat="1" ht="45" customHeight="1">
      <c r="A15" s="62" t="s">
        <v>19</v>
      </c>
      <c r="B15" s="45" t="s">
        <v>29</v>
      </c>
      <c r="C15" s="46">
        <f t="shared" si="0"/>
        <v>46016</v>
      </c>
      <c r="D15" s="46" t="str">
        <f t="shared" si="1"/>
        <v>木</v>
      </c>
      <c r="E15" s="46">
        <f>I15-3</f>
        <v>46016</v>
      </c>
      <c r="F15" s="46" t="str">
        <f t="shared" si="2"/>
        <v>木</v>
      </c>
      <c r="G15" s="46">
        <f t="shared" si="3"/>
        <v>46019</v>
      </c>
      <c r="H15" s="46" t="str">
        <f t="shared" si="4"/>
        <v>日</v>
      </c>
      <c r="I15" s="48">
        <v>46019</v>
      </c>
      <c r="J15" s="47" t="str">
        <f t="shared" si="5"/>
        <v>日</v>
      </c>
      <c r="K15" s="46">
        <f>I15+3</f>
        <v>46022</v>
      </c>
      <c r="L15" s="49" t="str">
        <f t="shared" si="6"/>
        <v>水</v>
      </c>
      <c r="M15" s="14"/>
    </row>
    <row r="16" spans="1:19" s="11" customFormat="1" ht="45" customHeight="1">
      <c r="A16" s="62" t="s">
        <v>22</v>
      </c>
      <c r="B16" s="45" t="s">
        <v>41</v>
      </c>
      <c r="C16" s="46">
        <f t="shared" ref="C10:C17" si="7">E16</f>
        <v>46029</v>
      </c>
      <c r="D16" s="46" t="str">
        <f t="shared" ref="D10:D17" si="8">TEXT(C16,"aaa")</f>
        <v>水</v>
      </c>
      <c r="E16" s="46">
        <f>I16-2</f>
        <v>46029</v>
      </c>
      <c r="F16" s="46" t="str">
        <f t="shared" ref="F10:F17" si="9">TEXT(E16,"aaa")</f>
        <v>水</v>
      </c>
      <c r="G16" s="46">
        <f t="shared" ref="G10:G17" si="10">I16</f>
        <v>46031</v>
      </c>
      <c r="H16" s="46" t="str">
        <f t="shared" ref="H10:H17" si="11">TEXT(G16,"aaa")</f>
        <v>金</v>
      </c>
      <c r="I16" s="48">
        <v>46031</v>
      </c>
      <c r="J16" s="47" t="str">
        <f t="shared" ref="J10:J17" si="12">TEXT(I16,"aaa")</f>
        <v>金</v>
      </c>
      <c r="K16" s="46">
        <f>I16+4</f>
        <v>46035</v>
      </c>
      <c r="L16" s="49" t="str">
        <f t="shared" ref="L10:L17" si="13">TEXT(K16,"aaa")</f>
        <v>火</v>
      </c>
      <c r="M16" s="14"/>
    </row>
    <row r="17" spans="1:259" s="11" customFormat="1" ht="45" customHeight="1">
      <c r="A17" s="62" t="s">
        <v>20</v>
      </c>
      <c r="B17" s="45" t="s">
        <v>42</v>
      </c>
      <c r="C17" s="46">
        <f t="shared" si="7"/>
        <v>46030</v>
      </c>
      <c r="D17" s="46" t="str">
        <f t="shared" si="8"/>
        <v>木</v>
      </c>
      <c r="E17" s="46">
        <f>I17-3</f>
        <v>46030</v>
      </c>
      <c r="F17" s="46" t="str">
        <f t="shared" si="9"/>
        <v>木</v>
      </c>
      <c r="G17" s="46">
        <f t="shared" si="10"/>
        <v>46033</v>
      </c>
      <c r="H17" s="46" t="str">
        <f t="shared" si="11"/>
        <v>日</v>
      </c>
      <c r="I17" s="48">
        <v>46033</v>
      </c>
      <c r="J17" s="47" t="str">
        <f t="shared" si="12"/>
        <v>日</v>
      </c>
      <c r="K17" s="46">
        <f>I17+3</f>
        <v>46036</v>
      </c>
      <c r="L17" s="49" t="str">
        <f t="shared" si="13"/>
        <v>水</v>
      </c>
      <c r="M17" s="14"/>
    </row>
    <row r="18" spans="1:259" s="11" customFormat="1" ht="45" customHeight="1">
      <c r="A18" s="63" t="s">
        <v>23</v>
      </c>
      <c r="B18" s="50" t="s">
        <v>41</v>
      </c>
      <c r="C18" s="51">
        <f t="shared" ref="C18:C19" si="14">E18</f>
        <v>46036</v>
      </c>
      <c r="D18" s="51" t="str">
        <f t="shared" ref="D18:D19" si="15">TEXT(C18,"aaa")</f>
        <v>水</v>
      </c>
      <c r="E18" s="51">
        <f>I18-2</f>
        <v>46036</v>
      </c>
      <c r="F18" s="51" t="str">
        <f t="shared" ref="F18:F19" si="16">TEXT(E18,"aaa")</f>
        <v>水</v>
      </c>
      <c r="G18" s="51">
        <f t="shared" ref="G18:G19" si="17">I18</f>
        <v>46038</v>
      </c>
      <c r="H18" s="51" t="str">
        <f t="shared" ref="H18:H19" si="18">TEXT(G18,"aaa")</f>
        <v>金</v>
      </c>
      <c r="I18" s="53">
        <v>46038</v>
      </c>
      <c r="J18" s="52" t="str">
        <f t="shared" ref="J18:J19" si="19">TEXT(I18,"aaa")</f>
        <v>金</v>
      </c>
      <c r="K18" s="51">
        <f>I18+4</f>
        <v>46042</v>
      </c>
      <c r="L18" s="54" t="str">
        <f t="shared" ref="L18:L19" si="20">TEXT(K18,"aaa")</f>
        <v>火</v>
      </c>
      <c r="M18" s="14"/>
    </row>
    <row r="19" spans="1:259" s="11" customFormat="1" ht="45" customHeight="1">
      <c r="A19" s="112"/>
      <c r="B19" s="113"/>
      <c r="C19" s="114"/>
      <c r="D19" s="114"/>
      <c r="E19" s="114"/>
      <c r="F19" s="114"/>
      <c r="G19" s="114"/>
      <c r="H19" s="114"/>
      <c r="I19" s="115"/>
      <c r="J19" s="116"/>
      <c r="K19" s="114"/>
      <c r="L19" s="114"/>
      <c r="M19" s="14"/>
    </row>
    <row r="20" spans="1:259" s="11" customFormat="1" ht="45" customHeight="1">
      <c r="M20" s="15"/>
    </row>
    <row r="21" spans="1:259" s="11" customFormat="1" ht="37.5" customHeight="1">
      <c r="M21" s="30"/>
    </row>
    <row r="22" spans="1:259" s="11" customFormat="1" ht="45" customHeight="1">
      <c r="M22" s="26"/>
    </row>
    <row r="23" spans="1:259" s="36" customFormat="1" ht="45" customHeight="1">
      <c r="M23" s="30"/>
      <c r="N23" s="37"/>
      <c r="O23" s="38"/>
      <c r="P23" s="37"/>
      <c r="Q23" s="37"/>
      <c r="R23" s="39"/>
      <c r="S23" s="39"/>
      <c r="V23" s="40"/>
      <c r="W23" s="40"/>
      <c r="X23" s="40"/>
      <c r="Y23" s="40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</row>
    <row r="24" spans="1:259" s="11" customFormat="1" ht="56.25" customHeight="1" thickBot="1">
      <c r="A24" s="64" t="s">
        <v>11</v>
      </c>
      <c r="B24" s="70" t="s">
        <v>12</v>
      </c>
      <c r="C24" s="71"/>
      <c r="D24" s="71"/>
      <c r="E24" s="71"/>
      <c r="F24" s="71"/>
      <c r="G24" s="72"/>
      <c r="H24" s="70" t="s">
        <v>32</v>
      </c>
      <c r="I24" s="71" t="s">
        <v>17</v>
      </c>
      <c r="J24" s="71"/>
      <c r="K24" s="71"/>
      <c r="L24" s="71"/>
      <c r="M24" s="71"/>
      <c r="N24" s="71"/>
      <c r="O24" s="71"/>
      <c r="P24" s="72"/>
      <c r="S24" s="65"/>
    </row>
    <row r="25" spans="1:259" s="11" customFormat="1" ht="56.25" customHeight="1" thickTop="1">
      <c r="A25" s="79" t="s">
        <v>13</v>
      </c>
      <c r="B25" s="73" t="s">
        <v>40</v>
      </c>
      <c r="C25" s="74"/>
      <c r="D25" s="74"/>
      <c r="E25" s="74"/>
      <c r="F25" s="74"/>
      <c r="G25" s="75"/>
      <c r="H25" s="16" t="s">
        <v>37</v>
      </c>
      <c r="I25" s="17"/>
      <c r="J25" s="18"/>
      <c r="K25" s="19"/>
      <c r="L25" s="20"/>
      <c r="M25" s="18"/>
      <c r="N25" s="17"/>
      <c r="O25" s="18"/>
      <c r="P25" s="21" t="s">
        <v>39</v>
      </c>
      <c r="S25" s="65"/>
    </row>
    <row r="26" spans="1:259" s="11" customFormat="1" ht="56.25" customHeight="1" thickBot="1">
      <c r="A26" s="80"/>
      <c r="B26" s="76"/>
      <c r="C26" s="77"/>
      <c r="D26" s="77"/>
      <c r="E26" s="77"/>
      <c r="F26" s="77"/>
      <c r="G26" s="78"/>
      <c r="H26" s="22" t="s">
        <v>38</v>
      </c>
      <c r="I26" s="17"/>
      <c r="J26" s="17"/>
      <c r="K26" s="23"/>
      <c r="L26" s="24"/>
      <c r="M26" s="17"/>
      <c r="N26" s="17"/>
      <c r="O26" s="17"/>
      <c r="P26" s="25"/>
      <c r="S26" s="65"/>
    </row>
    <row r="27" spans="1:259" s="11" customFormat="1" ht="56.25" customHeight="1" thickTop="1">
      <c r="A27" s="81" t="s">
        <v>14</v>
      </c>
      <c r="B27" s="73" t="s">
        <v>33</v>
      </c>
      <c r="C27" s="74"/>
      <c r="D27" s="74"/>
      <c r="E27" s="74"/>
      <c r="F27" s="74"/>
      <c r="G27" s="75"/>
      <c r="H27" s="66" t="s">
        <v>34</v>
      </c>
      <c r="I27" s="67"/>
      <c r="J27" s="27"/>
      <c r="K27" s="28"/>
      <c r="L27" s="29"/>
      <c r="M27" s="27"/>
      <c r="N27" s="27"/>
      <c r="O27" s="18"/>
      <c r="P27" s="21" t="s">
        <v>36</v>
      </c>
      <c r="S27" s="65"/>
    </row>
    <row r="28" spans="1:259" s="11" customFormat="1" ht="60.75" customHeight="1">
      <c r="A28" s="80"/>
      <c r="B28" s="76"/>
      <c r="C28" s="77"/>
      <c r="D28" s="77"/>
      <c r="E28" s="77"/>
      <c r="F28" s="77"/>
      <c r="G28" s="78"/>
      <c r="H28" s="68" t="s">
        <v>35</v>
      </c>
      <c r="I28" s="31"/>
      <c r="J28" s="32"/>
      <c r="K28" s="33"/>
      <c r="L28" s="34"/>
      <c r="M28" s="34"/>
      <c r="N28" s="32"/>
      <c r="O28" s="32"/>
      <c r="P28" s="35"/>
      <c r="S28" s="65"/>
    </row>
    <row r="29" spans="1:259" ht="45" customHeight="1"/>
    <row r="30" spans="1:259" ht="45" customHeight="1"/>
  </sheetData>
  <mergeCells count="20">
    <mergeCell ref="A5:A9"/>
    <mergeCell ref="B5:B9"/>
    <mergeCell ref="C5:F5"/>
    <mergeCell ref="G5:H5"/>
    <mergeCell ref="C6:D8"/>
    <mergeCell ref="E6:F8"/>
    <mergeCell ref="G6:H8"/>
    <mergeCell ref="K6:L8"/>
    <mergeCell ref="I9:J9"/>
    <mergeCell ref="K9:L9"/>
    <mergeCell ref="K1:P1"/>
    <mergeCell ref="K5:L5"/>
    <mergeCell ref="I5:J5"/>
    <mergeCell ref="I6:J8"/>
    <mergeCell ref="B24:G24"/>
    <mergeCell ref="H24:P24"/>
    <mergeCell ref="B25:G26"/>
    <mergeCell ref="A25:A26"/>
    <mergeCell ref="A27:A28"/>
    <mergeCell ref="B27:G28"/>
  </mergeCells>
  <phoneticPr fontId="41"/>
  <pageMargins left="0.9055118110236221" right="0.51181102362204722" top="0.55118110236220474" bottom="0.55118110236220474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2025-12-04T01:07:25Z</cp:lastPrinted>
  <dcterms:created xsi:type="dcterms:W3CDTF">2016-08-19T05:41:36Z</dcterms:created>
  <dcterms:modified xsi:type="dcterms:W3CDTF">2025-12-08T05:41:35Z</dcterms:modified>
</cp:coreProperties>
</file>