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xr:revisionPtr revIDLastSave="0" documentId="13_ncr:1_{35D3E660-EEDF-44FD-A65B-2E45CA3A6E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バンコク" sheetId="3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バンコク!$A$1:$T$31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3" i="3" l="1"/>
  <c r="L13" i="3" s="1"/>
  <c r="E13" i="3"/>
  <c r="F13" i="3" s="1"/>
  <c r="L10" i="3"/>
  <c r="J10" i="3"/>
  <c r="H10" i="3"/>
  <c r="G10" i="3"/>
  <c r="F10" i="3"/>
  <c r="C10" i="3"/>
  <c r="D10" i="3" s="1"/>
  <c r="J13" i="3"/>
  <c r="G13" i="3"/>
  <c r="H13" i="3" s="1"/>
  <c r="K12" i="3"/>
  <c r="L12" i="3" s="1"/>
  <c r="J12" i="3"/>
  <c r="G12" i="3"/>
  <c r="H12" i="3" s="1"/>
  <c r="K11" i="3"/>
  <c r="L11" i="3" s="1"/>
  <c r="J11" i="3"/>
  <c r="G11" i="3"/>
  <c r="H11" i="3" s="1"/>
  <c r="E11" i="3"/>
  <c r="F11" i="3" s="1"/>
  <c r="E12" i="3" l="1"/>
  <c r="C11" i="3"/>
  <c r="D11" i="3" s="1"/>
  <c r="C13" i="3"/>
  <c r="D13" i="3" s="1"/>
  <c r="F12" i="3" l="1"/>
  <c r="C12" i="3"/>
  <c r="D12" i="3" s="1"/>
</calcChain>
</file>

<file path=xl/sharedStrings.xml><?xml version="1.0" encoding="utf-8"?>
<sst xmlns="http://schemas.openxmlformats.org/spreadsheetml/2006/main" count="49" uniqueCount="48">
  <si>
    <t>連絡先：大阪海運
TEL：06-7730-1075/FAX：06-7730-1088</t>
    <rPh sb="0" eb="3">
      <t>レンラクサキ</t>
    </rPh>
    <phoneticPr fontId="4"/>
  </si>
  <si>
    <t>VOY</t>
  </si>
  <si>
    <t>CFS CUT</t>
  </si>
  <si>
    <t>KOB</t>
  </si>
  <si>
    <t>0 DAYS</t>
  </si>
  <si>
    <t>貨物搬入先</t>
    <rPh sb="0" eb="2">
      <t>カモツ</t>
    </rPh>
    <rPh sb="2" eb="4">
      <t>ハンニュウ</t>
    </rPh>
    <rPh sb="4" eb="5">
      <t>サキ</t>
    </rPh>
    <phoneticPr fontId="25"/>
  </si>
  <si>
    <t>会社名</t>
  </si>
  <si>
    <t>BKK</t>
  </si>
  <si>
    <t>OSA</t>
    <phoneticPr fontId="4"/>
  </si>
  <si>
    <t>ETA</t>
  </si>
  <si>
    <t>ETD</t>
    <phoneticPr fontId="4"/>
  </si>
  <si>
    <t>ETA</t>
    <phoneticPr fontId="4"/>
  </si>
  <si>
    <t>VESSEL</t>
    <phoneticPr fontId="4"/>
  </si>
  <si>
    <t>From Osaka / Kobe</t>
    <phoneticPr fontId="4"/>
  </si>
  <si>
    <t xml:space="preserve">UPDATED :  </t>
    <phoneticPr fontId="15"/>
  </si>
  <si>
    <t>　　　　　　　BANGKOK SCHEDULE - 関西　　</t>
    <phoneticPr fontId="4"/>
  </si>
  <si>
    <t>E</t>
    <phoneticPr fontId="3"/>
  </si>
  <si>
    <t>10～13DAYS</t>
    <phoneticPr fontId="3"/>
  </si>
  <si>
    <t>NACCS: 4IWM4</t>
    <phoneticPr fontId="4"/>
  </si>
  <si>
    <t>KOB</t>
    <phoneticPr fontId="3"/>
  </si>
  <si>
    <t>ARICA BRIDGE</t>
  </si>
  <si>
    <t>予約期日：入場日1営業日前の16時まで</t>
    <phoneticPr fontId="4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</si>
  <si>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25"/>
  </si>
  <si>
    <t>大阪 CFS</t>
    <rPh sb="0" eb="2">
      <t>オオサカ</t>
    </rPh>
    <phoneticPr fontId="25"/>
  </si>
  <si>
    <t>日東物流㈱
大阪総合物流センター</t>
    <rPh sb="0" eb="4">
      <t>ニットウブツリュウ</t>
    </rPh>
    <rPh sb="6" eb="12">
      <t>オオサカソウゴウブツリュウ</t>
    </rPh>
    <phoneticPr fontId="25"/>
  </si>
  <si>
    <t>大阪市住之江区南港東9-4-36</t>
    <rPh sb="0" eb="3">
      <t>オオサカシ</t>
    </rPh>
    <rPh sb="3" eb="7">
      <t>スミノエク</t>
    </rPh>
    <rPh sb="7" eb="10">
      <t>ナンコウヒガシ</t>
    </rPh>
    <phoneticPr fontId="15"/>
  </si>
  <si>
    <t>MOVO拠点コード：81LO5</t>
    <rPh sb="4" eb="6">
      <t>キョテン</t>
    </rPh>
    <phoneticPr fontId="4"/>
  </si>
  <si>
    <t>神戸 CFS</t>
    <rPh sb="0" eb="2">
      <t>コウベ</t>
    </rPh>
    <phoneticPr fontId="25"/>
  </si>
  <si>
    <r>
      <t xml:space="preserve">日東物流㈱
ポートアイランド物流センター </t>
    </r>
    <r>
      <rPr>
        <sz val="26"/>
        <color rgb="FFFF0000"/>
        <rFont val="Meiryo UI"/>
        <family val="3"/>
        <charset val="128"/>
      </rPr>
      <t>2号倉庫</t>
    </r>
    <rPh sb="0" eb="4">
      <t>ニットウブツリュウ</t>
    </rPh>
    <rPh sb="14" eb="16">
      <t>ブツリュウ</t>
    </rPh>
    <rPh sb="22" eb="23">
      <t>ゴウ</t>
    </rPh>
    <rPh sb="23" eb="25">
      <t>ソウコ</t>
    </rPh>
    <phoneticPr fontId="25"/>
  </si>
  <si>
    <t>神戸市中央区港島4-6</t>
    <rPh sb="0" eb="3">
      <t>コウベシ</t>
    </rPh>
    <rPh sb="3" eb="6">
      <t>チュウオウク</t>
    </rPh>
    <rPh sb="6" eb="8">
      <t>ミナトジマ</t>
    </rPh>
    <phoneticPr fontId="4"/>
  </si>
  <si>
    <t>NACCS：3FW35</t>
    <phoneticPr fontId="4"/>
  </si>
  <si>
    <t>TEL：078-302-0151  FAX：078-302-0159　担当者：山吹様</t>
    <phoneticPr fontId="4"/>
  </si>
  <si>
    <t>MOVO拠点コード：BNYGC</t>
    <rPh sb="4" eb="6">
      <t>キョテン</t>
    </rPh>
    <phoneticPr fontId="4"/>
  </si>
  <si>
    <t>予約システム概要：https://www.nitto-ntl.co.jp/info/info/1471cad0b7aca212dd44d4015be43aaa9533baee.pdf</t>
    <rPh sb="0" eb="2">
      <t>ヨヤク</t>
    </rPh>
    <phoneticPr fontId="15"/>
  </si>
  <si>
    <t>予約方法：https://www.nitto-ntl.co.jp/info/info/677f4ad2504adc4a8e537932abb7e82235c19f0d.pdf</t>
    <rPh sb="0" eb="2">
      <t>ヨヤク</t>
    </rPh>
    <rPh sb="2" eb="4">
      <t>ホウホウ</t>
    </rPh>
    <phoneticPr fontId="15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</si>
  <si>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25"/>
  </si>
  <si>
    <t>当CFSでは搬入予約がされた貨物から優先的に搬入されるため、お急ぎの場合は事前の予約手続きをお願いします。</t>
    <phoneticPr fontId="4"/>
  </si>
  <si>
    <t>詳細は下記、搬入先予約マニュアルのリンクをご参照の上、期日までの予約登録をお願いします。</t>
    <phoneticPr fontId="15"/>
  </si>
  <si>
    <t>※神戸CFS向けの送り状につきまして、必ず納品先倉庫を「2号倉庫」とご明記ください。記載がない場合は倉庫で受託頂くことができません。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25"/>
  </si>
  <si>
    <t>400S</t>
  </si>
  <si>
    <t>TEL : 06-6612-2600   FAX : 06-6612-2605　担当者：藤澤様</t>
    <phoneticPr fontId="4"/>
  </si>
  <si>
    <t>★YM IMMENSE</t>
    <phoneticPr fontId="3"/>
  </si>
  <si>
    <t>NYK PAULA</t>
  </si>
  <si>
    <t>1029S</t>
  </si>
  <si>
    <t>HORAI BRIDGE</t>
  </si>
  <si>
    <t>219S</t>
  </si>
  <si>
    <t>269S</t>
  </si>
  <si>
    <t>※年末年始はスケジュールが前倒しになる可能性がございます。</t>
    <rPh sb="0" eb="5">
      <t>コメネンマツネンシ</t>
    </rPh>
    <rPh sb="13" eb="15">
      <t>マエダオ</t>
    </rPh>
    <rPh sb="19" eb="22">
      <t>カノウセイ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</si>
</sst>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$#,##0\ ;\(\$#,##0\)"/>
    <numFmt numFmtId="179" formatCode="&quot;VND&quot;#,##0_);[Red]\(&quot;VND&quot;#,##0\)"/>
    <numFmt numFmtId="180" formatCode="&quot;¥&quot;#,##0;[Red]&quot;¥&quot;&quot;¥&quot;\-#,##0"/>
    <numFmt numFmtId="181" formatCode="&quot;¥&quot;#,##0.00;[Red]&quot;¥&quot;&quot;¥&quot;&quot;¥&quot;&quot;¥&quot;&quot;¥&quot;&quot;¥&quot;\-#,##0.00"/>
    <numFmt numFmtId="182" formatCode="m/d"/>
  </numFmts>
  <fonts count="48">
    <font>
      <sz val="11"/>
      <color theme="1"/>
      <name val="Segoe UI"/>
      <family val="2"/>
      <charset val="128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b/>
      <sz val="1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24"/>
      <color rgb="FFFF0000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b/>
      <sz val="28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26"/>
      <color rgb="FFFF0000"/>
      <name val="Meiryo UI"/>
      <family val="3"/>
      <charset val="128"/>
    </font>
    <font>
      <sz val="24"/>
      <name val="ＭＳ Ｐゴシック"/>
      <family val="3"/>
      <charset val="128"/>
      <scheme val="minor"/>
    </font>
    <font>
      <b/>
      <sz val="24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6">
    <xf numFmtId="0" fontId="0" fillId="0" borderId="0">
      <alignment vertical="center"/>
    </xf>
    <xf numFmtId="0" fontId="1" fillId="0" borderId="0"/>
    <xf numFmtId="0" fontId="26" fillId="0" borderId="0">
      <alignment vertical="center"/>
    </xf>
    <xf numFmtId="3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2" fontId="27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179" fontId="32" fillId="0" borderId="0"/>
    <xf numFmtId="0" fontId="27" fillId="0" borderId="9" applyNumberFormat="0" applyFont="0" applyFill="0" applyAlignment="0" applyProtection="0"/>
    <xf numFmtId="16" fontId="33" fillId="0" borderId="0"/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0" fontId="1" fillId="0" borderId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0" fontId="27" fillId="0" borderId="0" applyFont="0" applyFill="0" applyBorder="0" applyAlignment="0" applyProtection="0"/>
    <xf numFmtId="0" fontId="35" fillId="0" borderId="0"/>
    <xf numFmtId="180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8" fontId="36" fillId="0" borderId="0" applyFont="0" applyFill="0" applyBorder="0" applyAlignment="0" applyProtection="0"/>
    <xf numFmtId="6" fontId="36" fillId="0" borderId="0" applyFont="0" applyFill="0" applyBorder="0" applyAlignment="0" applyProtection="0"/>
    <xf numFmtId="0" fontId="37" fillId="0" borderId="0"/>
  </cellStyleXfs>
  <cellXfs count="112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1" fillId="0" borderId="0" xfId="1" applyFont="1" applyAlignment="1"/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19" fillId="0" borderId="0" xfId="1" applyNumberFormat="1" applyFont="1" applyFill="1" applyBorder="1" applyAlignment="1">
      <alignment horizontal="center" vertical="center"/>
    </xf>
    <xf numFmtId="0" fontId="13" fillId="0" borderId="0" xfId="1" applyFont="1" applyFill="1" applyAlignment="1">
      <alignment vertical="center"/>
    </xf>
    <xf numFmtId="0" fontId="22" fillId="0" borderId="0" xfId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 vertical="center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24" fillId="0" borderId="0" xfId="1" applyFont="1" applyFill="1" applyAlignment="1">
      <alignment vertical="center"/>
    </xf>
    <xf numFmtId="0" fontId="13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6" fillId="2" borderId="0" xfId="1" applyFont="1" applyFill="1" applyAlignment="1">
      <alignment vertical="center" wrapText="1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Font="1" applyBorder="1" applyAlignment="1">
      <alignment horizontal="left" vertical="center"/>
    </xf>
    <xf numFmtId="0" fontId="24" fillId="0" borderId="0" xfId="1" applyFont="1" applyFill="1" applyBorder="1" applyAlignment="1">
      <alignment horizontal="left" vertical="center" indent="2"/>
    </xf>
    <xf numFmtId="0" fontId="24" fillId="0" borderId="0" xfId="1" applyFont="1" applyFill="1" applyBorder="1" applyAlignment="1">
      <alignment horizontal="center" vertical="center"/>
    </xf>
    <xf numFmtId="0" fontId="38" fillId="0" borderId="0" xfId="1" applyFont="1" applyBorder="1" applyAlignment="1">
      <alignment horizontal="left" vertical="center"/>
    </xf>
    <xf numFmtId="0" fontId="7" fillId="2" borderId="0" xfId="1" applyFont="1" applyFill="1" applyAlignment="1">
      <alignment vertical="center" wrapText="1"/>
    </xf>
    <xf numFmtId="177" fontId="24" fillId="0" borderId="0" xfId="1" applyNumberFormat="1" applyFont="1" applyFill="1" applyBorder="1" applyAlignment="1">
      <alignment horizontal="center" vertical="center"/>
    </xf>
    <xf numFmtId="0" fontId="24" fillId="0" borderId="13" xfId="1" applyFont="1" applyFill="1" applyBorder="1" applyAlignment="1">
      <alignment horizontal="center" vertical="center"/>
    </xf>
    <xf numFmtId="177" fontId="23" fillId="0" borderId="13" xfId="1" applyNumberFormat="1" applyFont="1" applyFill="1" applyBorder="1" applyAlignment="1" applyProtection="1">
      <alignment horizontal="center" vertical="center"/>
      <protection locked="0"/>
    </xf>
    <xf numFmtId="177" fontId="24" fillId="0" borderId="13" xfId="1" applyNumberFormat="1" applyFont="1" applyFill="1" applyBorder="1" applyAlignment="1">
      <alignment horizontal="center" vertical="center"/>
    </xf>
    <xf numFmtId="177" fontId="23" fillId="0" borderId="15" xfId="1" applyNumberFormat="1" applyFont="1" applyFill="1" applyBorder="1" applyAlignment="1" applyProtection="1">
      <alignment horizontal="center" vertical="center"/>
      <protection locked="0"/>
    </xf>
    <xf numFmtId="0" fontId="24" fillId="0" borderId="21" xfId="1" applyFont="1" applyFill="1" applyBorder="1" applyAlignment="1">
      <alignment horizontal="center" vertical="center"/>
    </xf>
    <xf numFmtId="177" fontId="23" fillId="0" borderId="21" xfId="1" applyNumberFormat="1" applyFont="1" applyFill="1" applyBorder="1" applyAlignment="1" applyProtection="1">
      <alignment horizontal="center" vertical="center"/>
      <protection locked="0"/>
    </xf>
    <xf numFmtId="177" fontId="24" fillId="0" borderId="21" xfId="1" applyNumberFormat="1" applyFont="1" applyFill="1" applyBorder="1" applyAlignment="1">
      <alignment horizontal="center" vertical="center"/>
    </xf>
    <xf numFmtId="177" fontId="23" fillId="0" borderId="22" xfId="1" applyNumberFormat="1" applyFont="1" applyFill="1" applyBorder="1" applyAlignment="1" applyProtection="1">
      <alignment horizontal="center" vertical="center"/>
      <protection locked="0"/>
    </xf>
    <xf numFmtId="0" fontId="20" fillId="3" borderId="24" xfId="1" applyNumberFormat="1" applyFont="1" applyFill="1" applyBorder="1" applyAlignment="1">
      <alignment vertical="center"/>
    </xf>
    <xf numFmtId="0" fontId="24" fillId="0" borderId="17" xfId="1" applyFont="1" applyFill="1" applyBorder="1" applyAlignment="1">
      <alignment horizontal="center" vertical="center"/>
    </xf>
    <xf numFmtId="177" fontId="23" fillId="0" borderId="17" xfId="1" applyNumberFormat="1" applyFont="1" applyFill="1" applyBorder="1" applyAlignment="1" applyProtection="1">
      <alignment horizontal="center" vertical="center"/>
      <protection locked="0"/>
    </xf>
    <xf numFmtId="177" fontId="24" fillId="0" borderId="17" xfId="1" applyNumberFormat="1" applyFont="1" applyFill="1" applyBorder="1" applyAlignment="1">
      <alignment horizontal="center" vertical="center"/>
    </xf>
    <xf numFmtId="177" fontId="23" fillId="0" borderId="18" xfId="1" applyNumberFormat="1" applyFont="1" applyFill="1" applyBorder="1" applyAlignment="1" applyProtection="1">
      <alignment horizontal="center" vertical="center"/>
      <protection locked="0"/>
    </xf>
    <xf numFmtId="177" fontId="23" fillId="0" borderId="16" xfId="1" applyNumberFormat="1" applyFont="1" applyFill="1" applyBorder="1" applyAlignment="1" applyProtection="1">
      <alignment horizontal="left" vertical="center"/>
      <protection locked="0"/>
    </xf>
    <xf numFmtId="177" fontId="23" fillId="0" borderId="14" xfId="1" applyNumberFormat="1" applyFont="1" applyFill="1" applyBorder="1" applyAlignment="1" applyProtection="1">
      <alignment horizontal="left" vertical="center"/>
      <protection locked="0"/>
    </xf>
    <xf numFmtId="177" fontId="23" fillId="0" borderId="20" xfId="1" applyNumberFormat="1" applyFont="1" applyFill="1" applyBorder="1" applyAlignment="1" applyProtection="1">
      <alignment horizontal="left" vertical="center"/>
      <protection locked="0"/>
    </xf>
    <xf numFmtId="0" fontId="39" fillId="0" borderId="0" xfId="0" applyFont="1">
      <alignment vertical="center"/>
    </xf>
    <xf numFmtId="0" fontId="23" fillId="0" borderId="0" xfId="0" applyFont="1" applyBorder="1" applyAlignment="1">
      <alignment horizontal="center" vertical="center"/>
    </xf>
    <xf numFmtId="177" fontId="40" fillId="0" borderId="0" xfId="1" applyNumberFormat="1" applyFont="1" applyFill="1" applyBorder="1" applyAlignment="1" applyProtection="1">
      <alignment horizontal="center" vertical="center"/>
      <protection locked="0"/>
    </xf>
    <xf numFmtId="182" fontId="41" fillId="0" borderId="0" xfId="0" applyNumberFormat="1" applyFont="1" applyBorder="1" applyAlignment="1">
      <alignment horizontal="center" vertical="center"/>
    </xf>
    <xf numFmtId="0" fontId="40" fillId="0" borderId="0" xfId="1" applyFont="1" applyFill="1" applyBorder="1" applyAlignment="1" applyProtection="1">
      <alignment horizontal="center" vertical="center"/>
      <protection locked="0"/>
    </xf>
    <xf numFmtId="177" fontId="40" fillId="0" borderId="0" xfId="1" applyNumberFormat="1" applyFont="1" applyFill="1" applyBorder="1" applyAlignment="1">
      <alignment horizontal="center" vertical="center"/>
    </xf>
    <xf numFmtId="0" fontId="42" fillId="0" borderId="0" xfId="0" applyFont="1">
      <alignment vertical="center"/>
    </xf>
    <xf numFmtId="177" fontId="12" fillId="0" borderId="0" xfId="1" applyNumberFormat="1" applyFont="1" applyFill="1" applyBorder="1" applyAlignment="1" applyProtection="1">
      <alignment horizontal="center" vertical="center"/>
      <protection locked="0"/>
    </xf>
    <xf numFmtId="182" fontId="43" fillId="0" borderId="0" xfId="0" applyNumberFormat="1" applyFont="1" applyBorder="1" applyAlignment="1">
      <alignment horizontal="center" vertical="center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40" fillId="0" borderId="26" xfId="1" applyFont="1" applyBorder="1" applyAlignment="1">
      <alignment horizontal="center" vertical="center"/>
    </xf>
    <xf numFmtId="0" fontId="20" fillId="4" borderId="28" xfId="1" applyFont="1" applyFill="1" applyBorder="1" applyAlignment="1">
      <alignment horizontal="left" vertical="center"/>
    </xf>
    <xf numFmtId="0" fontId="20" fillId="4" borderId="0" xfId="1" applyFont="1" applyFill="1" applyBorder="1" applyAlignment="1">
      <alignment horizontal="left" vertical="center"/>
    </xf>
    <xf numFmtId="0" fontId="20" fillId="4" borderId="0" xfId="1" applyFont="1" applyFill="1" applyBorder="1" applyAlignment="1">
      <alignment vertical="center"/>
    </xf>
    <xf numFmtId="0" fontId="20" fillId="4" borderId="0" xfId="1" applyFont="1" applyFill="1" applyBorder="1" applyAlignment="1"/>
    <xf numFmtId="0" fontId="21" fillId="4" borderId="0" xfId="1" applyFont="1" applyFill="1" applyBorder="1" applyAlignment="1">
      <alignment horizontal="right" vertical="center"/>
    </xf>
    <xf numFmtId="0" fontId="21" fillId="4" borderId="9" xfId="1" applyFont="1" applyFill="1" applyBorder="1" applyAlignment="1">
      <alignment horizontal="right" vertical="center"/>
    </xf>
    <xf numFmtId="0" fontId="21" fillId="4" borderId="10" xfId="1" applyFont="1" applyFill="1" applyBorder="1" applyAlignment="1">
      <alignment horizontal="right" vertical="center"/>
    </xf>
    <xf numFmtId="0" fontId="20" fillId="4" borderId="3" xfId="1" applyFont="1" applyFill="1" applyBorder="1" applyAlignment="1">
      <alignment horizontal="left" vertical="center"/>
    </xf>
    <xf numFmtId="0" fontId="20" fillId="4" borderId="1" xfId="1" applyFont="1" applyFill="1" applyBorder="1" applyAlignment="1">
      <alignment vertical="center"/>
    </xf>
    <xf numFmtId="0" fontId="0" fillId="0" borderId="1" xfId="0" applyBorder="1">
      <alignment vertical="center"/>
    </xf>
    <xf numFmtId="0" fontId="46" fillId="0" borderId="0" xfId="0" applyFont="1">
      <alignment vertical="center"/>
    </xf>
    <xf numFmtId="0" fontId="20" fillId="4" borderId="19" xfId="1" applyFont="1" applyFill="1" applyBorder="1" applyAlignment="1">
      <alignment horizontal="right" vertical="center"/>
    </xf>
    <xf numFmtId="0" fontId="20" fillId="4" borderId="2" xfId="1" applyFont="1" applyFill="1" applyBorder="1" applyAlignment="1">
      <alignment horizontal="left" vertical="center"/>
    </xf>
    <xf numFmtId="0" fontId="0" fillId="0" borderId="11" xfId="0" applyBorder="1">
      <alignment vertical="center"/>
    </xf>
    <xf numFmtId="0" fontId="20" fillId="4" borderId="4" xfId="1" applyFont="1" applyFill="1" applyBorder="1" applyAlignment="1">
      <alignment horizontal="right" vertical="center"/>
    </xf>
    <xf numFmtId="0" fontId="44" fillId="4" borderId="27" xfId="1" applyFont="1" applyFill="1" applyBorder="1" applyAlignment="1">
      <alignment horizontal="center" vertical="center"/>
    </xf>
    <xf numFmtId="0" fontId="44" fillId="4" borderId="29" xfId="1" applyFont="1" applyFill="1" applyBorder="1" applyAlignment="1">
      <alignment horizontal="center" vertical="center"/>
    </xf>
    <xf numFmtId="0" fontId="20" fillId="4" borderId="28" xfId="1" applyFont="1" applyFill="1" applyBorder="1" applyAlignment="1">
      <alignment horizontal="center" vertical="center" wrapText="1"/>
    </xf>
    <xf numFmtId="0" fontId="20" fillId="4" borderId="0" xfId="1" applyFont="1" applyFill="1" applyBorder="1" applyAlignment="1">
      <alignment horizontal="center" vertical="center" wrapText="1"/>
    </xf>
    <xf numFmtId="0" fontId="20" fillId="4" borderId="19" xfId="1" applyFont="1" applyFill="1" applyBorder="1" applyAlignment="1">
      <alignment horizontal="center" vertical="center" wrapText="1"/>
    </xf>
    <xf numFmtId="0" fontId="20" fillId="4" borderId="3" xfId="1" applyFont="1" applyFill="1" applyBorder="1" applyAlignment="1">
      <alignment horizontal="center" vertical="center" wrapText="1"/>
    </xf>
    <xf numFmtId="0" fontId="20" fillId="4" borderId="1" xfId="1" applyFont="1" applyFill="1" applyBorder="1" applyAlignment="1">
      <alignment horizontal="center" vertical="center" wrapText="1"/>
    </xf>
    <xf numFmtId="0" fontId="20" fillId="4" borderId="4" xfId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176" fontId="14" fillId="0" borderId="0" xfId="1" applyNumberFormat="1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0" fillId="0" borderId="6" xfId="1" applyFont="1" applyBorder="1" applyAlignment="1">
      <alignment horizontal="center" vertical="center"/>
    </xf>
    <xf numFmtId="0" fontId="40" fillId="0" borderId="7" xfId="1" applyFont="1" applyBorder="1" applyAlignment="1">
      <alignment horizontal="center" vertical="center"/>
    </xf>
    <xf numFmtId="0" fontId="40" fillId="0" borderId="8" xfId="1" applyFont="1" applyBorder="1" applyAlignment="1">
      <alignment horizontal="center" vertical="center"/>
    </xf>
    <xf numFmtId="0" fontId="14" fillId="3" borderId="24" xfId="1" applyFont="1" applyFill="1" applyBorder="1" applyAlignment="1">
      <alignment horizontal="center" vertical="center"/>
    </xf>
    <xf numFmtId="0" fontId="14" fillId="3" borderId="25" xfId="1" applyFont="1" applyFill="1" applyBorder="1" applyAlignment="1">
      <alignment horizontal="center" vertical="center"/>
    </xf>
    <xf numFmtId="0" fontId="44" fillId="4" borderId="5" xfId="1" applyFont="1" applyFill="1" applyBorder="1" applyAlignment="1">
      <alignment horizontal="center" vertical="center" wrapText="1"/>
    </xf>
    <xf numFmtId="0" fontId="44" fillId="4" borderId="12" xfId="1" applyFont="1" applyFill="1" applyBorder="1" applyAlignment="1">
      <alignment horizontal="center" vertical="center"/>
    </xf>
    <xf numFmtId="0" fontId="18" fillId="3" borderId="16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0" fontId="18" fillId="3" borderId="23" xfId="1" applyNumberFormat="1" applyFont="1" applyFill="1" applyBorder="1" applyAlignment="1">
      <alignment horizontal="center" vertical="center" wrapText="1"/>
    </xf>
    <xf numFmtId="0" fontId="18" fillId="3" borderId="17" xfId="1" applyNumberFormat="1" applyFont="1" applyFill="1" applyBorder="1" applyAlignment="1">
      <alignment horizontal="center" vertical="center"/>
    </xf>
    <xf numFmtId="0" fontId="18" fillId="3" borderId="13" xfId="1" applyNumberFormat="1" applyFont="1" applyFill="1" applyBorder="1" applyAlignment="1">
      <alignment horizontal="center" vertical="center"/>
    </xf>
    <xf numFmtId="0" fontId="18" fillId="3" borderId="24" xfId="1" applyNumberFormat="1" applyFont="1" applyFill="1" applyBorder="1" applyAlignment="1">
      <alignment horizontal="center" vertical="center"/>
    </xf>
    <xf numFmtId="0" fontId="20" fillId="3" borderId="24" xfId="1" applyNumberFormat="1" applyFont="1" applyFill="1" applyBorder="1" applyAlignment="1">
      <alignment horizontal="center" vertical="center"/>
    </xf>
    <xf numFmtId="0" fontId="14" fillId="3" borderId="24" xfId="1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18" fillId="3" borderId="17" xfId="1" applyFont="1" applyFill="1" applyBorder="1" applyAlignment="1">
      <alignment horizontal="center" vertical="center"/>
    </xf>
    <xf numFmtId="0" fontId="18" fillId="3" borderId="18" xfId="1" applyFont="1" applyFill="1" applyBorder="1" applyAlignment="1">
      <alignment horizontal="center" vertical="center"/>
    </xf>
    <xf numFmtId="0" fontId="20" fillId="3" borderId="13" xfId="1" applyNumberFormat="1" applyFont="1" applyFill="1" applyBorder="1" applyAlignment="1">
      <alignment horizontal="center" vertical="center"/>
    </xf>
    <xf numFmtId="0" fontId="21" fillId="3" borderId="13" xfId="1" applyFont="1" applyFill="1" applyBorder="1" applyAlignment="1">
      <alignment horizontal="center" vertical="center"/>
    </xf>
    <xf numFmtId="0" fontId="21" fillId="3" borderId="15" xfId="1" applyFont="1" applyFill="1" applyBorder="1" applyAlignment="1">
      <alignment horizontal="center" vertical="center"/>
    </xf>
    <xf numFmtId="0" fontId="20" fillId="3" borderId="13" xfId="1" applyNumberFormat="1" applyFont="1" applyFill="1" applyBorder="1" applyAlignment="1">
      <alignment horizontal="center" vertical="center" wrapText="1"/>
    </xf>
    <xf numFmtId="177" fontId="47" fillId="0" borderId="17" xfId="1" applyNumberFormat="1" applyFont="1" applyFill="1" applyBorder="1" applyAlignment="1" applyProtection="1">
      <alignment horizontal="center" vertical="center"/>
      <protection locked="0"/>
    </xf>
    <xf numFmtId="177" fontId="47" fillId="0" borderId="0" xfId="1" applyNumberFormat="1" applyFont="1" applyFill="1" applyBorder="1" applyAlignment="1" applyProtection="1">
      <alignment horizontal="left" vertical="center"/>
      <protection locked="0"/>
    </xf>
  </cellXfs>
  <cellStyles count="26">
    <cellStyle name="Comma0" xfId="3" xr:uid="{00000000-0005-0000-0000-000000000000}"/>
    <cellStyle name="Currency0" xfId="4" xr:uid="{00000000-0005-0000-0000-000001000000}"/>
    <cellStyle name="Date" xfId="5" xr:uid="{00000000-0005-0000-0000-000002000000}"/>
    <cellStyle name="Fixed" xfId="6" xr:uid="{00000000-0005-0000-0000-000003000000}"/>
    <cellStyle name="Followed Hyperlink" xfId="7" xr:uid="{00000000-0005-0000-0000-000004000000}"/>
    <cellStyle name="Heading 1" xfId="8" xr:uid="{00000000-0005-0000-0000-000005000000}"/>
    <cellStyle name="Heading 2" xfId="9" xr:uid="{00000000-0005-0000-0000-000006000000}"/>
    <cellStyle name="Hyperlink" xfId="10" xr:uid="{00000000-0005-0000-0000-000007000000}"/>
    <cellStyle name="Normal - Style1" xfId="11" xr:uid="{00000000-0005-0000-0000-000008000000}"/>
    <cellStyle name="Total" xfId="12" xr:uid="{00000000-0005-0000-0000-000009000000}"/>
    <cellStyle name="一般_MONTHLY SCHEDULE" xfId="13" xr:uid="{00000000-0005-0000-0000-00000A000000}"/>
    <cellStyle name="똿뗦먛귟 [0.00]_PRODUCT DETAIL Q1" xfId="14" xr:uid="{00000000-0005-0000-0000-00000B000000}"/>
    <cellStyle name="똿뗦먛귟_PRODUCT DETAIL Q1" xfId="15" xr:uid="{00000000-0005-0000-0000-00000C000000}"/>
    <cellStyle name="標準" xfId="0" builtinId="0"/>
    <cellStyle name="標準 2" xfId="1" xr:uid="{00000000-0005-0000-0000-00000E000000}"/>
    <cellStyle name="標準 3" xfId="16" xr:uid="{00000000-0005-0000-0000-00000F000000}"/>
    <cellStyle name="標準 4" xfId="2" xr:uid="{00000000-0005-0000-0000-000010000000}"/>
    <cellStyle name="믅됞 [0.00]_PRODUCT DETAIL Q1" xfId="17" xr:uid="{00000000-0005-0000-0000-000011000000}"/>
    <cellStyle name="믅됞_PRODUCT DETAIL Q1" xfId="18" xr:uid="{00000000-0005-0000-0000-000012000000}"/>
    <cellStyle name="백분율_HOBONG" xfId="19" xr:uid="{00000000-0005-0000-0000-000013000000}"/>
    <cellStyle name="뷭?_BOOKSHIP" xfId="20" xr:uid="{00000000-0005-0000-0000-000014000000}"/>
    <cellStyle name="콤마 [0]_1202" xfId="21" xr:uid="{00000000-0005-0000-0000-000015000000}"/>
    <cellStyle name="콤마_1202" xfId="22" xr:uid="{00000000-0005-0000-0000-000016000000}"/>
    <cellStyle name="통화 [0]_1202" xfId="23" xr:uid="{00000000-0005-0000-0000-000017000000}"/>
    <cellStyle name="통화_1202" xfId="24" xr:uid="{00000000-0005-0000-0000-000018000000}"/>
    <cellStyle name="표준_(정보부문)월별인원계획" xfId="25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908761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twoCellAnchor editAs="absolute">
    <xdr:from>
      <xdr:col>13</xdr:col>
      <xdr:colOff>1436541</xdr:colOff>
      <xdr:row>9</xdr:row>
      <xdr:rowOff>519546</xdr:rowOff>
    </xdr:from>
    <xdr:to>
      <xdr:col>19</xdr:col>
      <xdr:colOff>595312</xdr:colOff>
      <xdr:row>21</xdr:row>
      <xdr:rowOff>588819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9676916" y="6044046"/>
          <a:ext cx="6850209" cy="887989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12</xdr:col>
      <xdr:colOff>904874</xdr:colOff>
      <xdr:row>3</xdr:row>
      <xdr:rowOff>71438</xdr:rowOff>
    </xdr:from>
    <xdr:ext cx="4262437" cy="3667124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68874" y="2309813"/>
          <a:ext cx="4262437" cy="36671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03452" cy="1000125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3452" cy="100012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3</xdr:col>
      <xdr:colOff>381000</xdr:colOff>
      <xdr:row>3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0" y="1257097"/>
          <a:ext cx="7548563" cy="838403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Bangkok, Thailand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1394107</xdr:colOff>
      <xdr:row>17</xdr:row>
      <xdr:rowOff>303067</xdr:rowOff>
    </xdr:from>
    <xdr:ext cx="3368389" cy="2006746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394107" y="11637817"/>
          <a:ext cx="3368389" cy="200674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3</xdr:col>
      <xdr:colOff>380999</xdr:colOff>
      <xdr:row>16</xdr:row>
      <xdr:rowOff>690562</xdr:rowOff>
    </xdr:from>
    <xdr:ext cx="9408631" cy="2888700"/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62874" y="11263312"/>
          <a:ext cx="9408631" cy="28887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59999389629810485"/>
  </sheetPr>
  <dimension ref="A1:T34"/>
  <sheetViews>
    <sheetView tabSelected="1" view="pageBreakPreview" zoomScale="40" zoomScaleNormal="40" zoomScaleSheetLayoutView="40" zoomScalePageLayoutView="25" workbookViewId="0">
      <selection activeCell="P2" sqref="P2"/>
    </sheetView>
  </sheetViews>
  <sheetFormatPr defaultRowHeight="15.75"/>
  <cols>
    <col min="1" max="1" width="56" style="4" customWidth="1"/>
    <col min="2" max="2" width="21.875" style="4" customWidth="1"/>
    <col min="3" max="3" width="19.125" style="4" customWidth="1"/>
    <col min="4" max="4" width="9.125" style="4" customWidth="1"/>
    <col min="5" max="5" width="20.375" style="4" customWidth="1"/>
    <col min="6" max="6" width="9.125" style="4" customWidth="1"/>
    <col min="7" max="7" width="20.375" style="4" customWidth="1"/>
    <col min="8" max="8" width="8" style="4" customWidth="1"/>
    <col min="9" max="9" width="20.375" style="4" customWidth="1"/>
    <col min="10" max="10" width="9.875" style="4" customWidth="1"/>
    <col min="11" max="11" width="18.125" style="4" customWidth="1"/>
    <col min="12" max="12" width="7.875" style="4" customWidth="1"/>
    <col min="13" max="17" width="19.5" style="4" customWidth="1"/>
    <col min="18" max="18" width="9.75" style="4" customWidth="1"/>
    <col min="19" max="19" width="13.875" style="4" customWidth="1"/>
    <col min="20" max="20" width="12.375" style="4" customWidth="1"/>
    <col min="21" max="28" width="9.25" style="4" customWidth="1"/>
    <col min="29" max="29" width="8.125" style="4" customWidth="1"/>
    <col min="30" max="30" width="15.875" style="4" customWidth="1"/>
    <col min="31" max="16384" width="9" style="4"/>
  </cols>
  <sheetData>
    <row r="1" spans="1:20" s="3" customFormat="1" ht="78.75" customHeight="1">
      <c r="A1" s="1" t="s">
        <v>15</v>
      </c>
      <c r="B1" s="2"/>
      <c r="C1" s="2"/>
      <c r="D1" s="2"/>
      <c r="E1" s="2"/>
      <c r="F1" s="2"/>
      <c r="G1" s="2"/>
      <c r="H1" s="2"/>
      <c r="I1" s="2"/>
      <c r="J1" s="2"/>
      <c r="K1" s="21"/>
      <c r="L1" s="21"/>
      <c r="M1" s="103" t="s">
        <v>0</v>
      </c>
      <c r="N1" s="103"/>
      <c r="O1" s="103"/>
      <c r="P1" s="103"/>
      <c r="Q1" s="103"/>
      <c r="R1" s="27"/>
      <c r="S1" s="27"/>
      <c r="T1" s="27"/>
    </row>
    <row r="2" spans="1:20" ht="30" customHeight="1"/>
    <row r="3" spans="1:20" s="3" customFormat="1" ht="66.75" customHeight="1">
      <c r="A3" s="5"/>
      <c r="B3" s="6"/>
      <c r="C3" s="6"/>
      <c r="D3" s="6"/>
      <c r="E3" s="6"/>
      <c r="F3" s="6"/>
      <c r="G3" s="26"/>
      <c r="H3" s="6"/>
      <c r="I3" s="6"/>
      <c r="J3" s="6"/>
      <c r="K3" s="6"/>
      <c r="L3" s="6"/>
      <c r="M3" s="19"/>
      <c r="O3" s="20" t="s">
        <v>14</v>
      </c>
      <c r="P3" s="81">
        <v>46013</v>
      </c>
      <c r="Q3" s="81"/>
      <c r="R3" s="23" t="s">
        <v>16</v>
      </c>
    </row>
    <row r="4" spans="1:20" s="9" customFormat="1" ht="70.5" customHeight="1">
      <c r="A4" s="7" t="s">
        <v>13</v>
      </c>
      <c r="B4" s="8"/>
      <c r="C4" s="8"/>
      <c r="D4" s="8"/>
      <c r="E4" s="8"/>
      <c r="F4" s="8"/>
      <c r="J4" s="10"/>
      <c r="K4" s="81"/>
      <c r="L4" s="81"/>
      <c r="M4" s="11"/>
      <c r="N4" s="11"/>
      <c r="O4" s="11"/>
      <c r="P4" s="11"/>
      <c r="Q4" s="12"/>
      <c r="R4" s="11"/>
    </row>
    <row r="5" spans="1:20" s="14" customFormat="1" ht="38.25" customHeight="1">
      <c r="A5" s="95" t="s">
        <v>12</v>
      </c>
      <c r="B5" s="98" t="s">
        <v>1</v>
      </c>
      <c r="C5" s="98" t="s">
        <v>2</v>
      </c>
      <c r="D5" s="98"/>
      <c r="E5" s="98"/>
      <c r="F5" s="98"/>
      <c r="G5" s="98" t="s">
        <v>11</v>
      </c>
      <c r="H5" s="98"/>
      <c r="I5" s="98" t="s">
        <v>10</v>
      </c>
      <c r="J5" s="98"/>
      <c r="K5" s="104" t="s">
        <v>9</v>
      </c>
      <c r="L5" s="105"/>
      <c r="M5" s="13"/>
    </row>
    <row r="6" spans="1:20" s="14" customFormat="1" ht="38.25" customHeight="1">
      <c r="A6" s="96"/>
      <c r="B6" s="99"/>
      <c r="C6" s="106" t="s">
        <v>8</v>
      </c>
      <c r="D6" s="106"/>
      <c r="E6" s="109" t="s">
        <v>3</v>
      </c>
      <c r="F6" s="109"/>
      <c r="G6" s="109" t="s">
        <v>19</v>
      </c>
      <c r="H6" s="109"/>
      <c r="I6" s="109" t="s">
        <v>3</v>
      </c>
      <c r="J6" s="109"/>
      <c r="K6" s="107" t="s">
        <v>7</v>
      </c>
      <c r="L6" s="108"/>
      <c r="M6" s="15"/>
    </row>
    <row r="7" spans="1:20" s="14" customFormat="1" ht="38.25" customHeight="1">
      <c r="A7" s="96"/>
      <c r="B7" s="99"/>
      <c r="C7" s="106"/>
      <c r="D7" s="106"/>
      <c r="E7" s="109"/>
      <c r="F7" s="109"/>
      <c r="G7" s="109"/>
      <c r="H7" s="109"/>
      <c r="I7" s="109"/>
      <c r="J7" s="109"/>
      <c r="K7" s="107"/>
      <c r="L7" s="108"/>
      <c r="M7" s="15"/>
    </row>
    <row r="8" spans="1:20" s="14" customFormat="1" ht="38.25" customHeight="1">
      <c r="A8" s="96"/>
      <c r="B8" s="99"/>
      <c r="C8" s="106"/>
      <c r="D8" s="106"/>
      <c r="E8" s="109"/>
      <c r="F8" s="109"/>
      <c r="G8" s="109"/>
      <c r="H8" s="109"/>
      <c r="I8" s="109"/>
      <c r="J8" s="109"/>
      <c r="K8" s="107"/>
      <c r="L8" s="108"/>
      <c r="M8" s="15"/>
    </row>
    <row r="9" spans="1:20" s="14" customFormat="1" ht="38.25" customHeight="1">
      <c r="A9" s="97"/>
      <c r="B9" s="100"/>
      <c r="C9" s="37"/>
      <c r="D9" s="37"/>
      <c r="E9" s="37"/>
      <c r="F9" s="37"/>
      <c r="G9" s="101"/>
      <c r="H9" s="101"/>
      <c r="I9" s="102" t="s">
        <v>4</v>
      </c>
      <c r="J9" s="102"/>
      <c r="K9" s="91" t="s">
        <v>17</v>
      </c>
      <c r="L9" s="92"/>
      <c r="M9" s="16"/>
    </row>
    <row r="10" spans="1:20" s="18" customFormat="1" ht="55.5" customHeight="1">
      <c r="A10" s="42" t="s">
        <v>41</v>
      </c>
      <c r="B10" s="39" t="s">
        <v>39</v>
      </c>
      <c r="C10" s="110">
        <f t="shared" ref="C10" si="0">E10</f>
        <v>46015</v>
      </c>
      <c r="D10" s="110" t="str">
        <f t="shared" ref="D10" si="1">TEXT(C10,"aaa")</f>
        <v>水</v>
      </c>
      <c r="E10" s="110">
        <v>46015</v>
      </c>
      <c r="F10" s="110" t="str">
        <f t="shared" ref="F10" si="2">TEXT(E10,"aaa")</f>
        <v>水</v>
      </c>
      <c r="G10" s="39">
        <f t="shared" ref="G10" si="3">I10</f>
        <v>46019</v>
      </c>
      <c r="H10" s="39" t="str">
        <f t="shared" ref="H10" si="4">TEXT(G10,"aaa")</f>
        <v>日</v>
      </c>
      <c r="I10" s="40">
        <v>46019</v>
      </c>
      <c r="J10" s="38" t="str">
        <f t="shared" ref="J10" si="5">TEXT(I10,"aaa")</f>
        <v>日</v>
      </c>
      <c r="K10" s="39">
        <v>46029</v>
      </c>
      <c r="L10" s="41" t="str">
        <f t="shared" ref="L10" si="6">TEXT(K10,"aaa")</f>
        <v>水</v>
      </c>
      <c r="M10" s="17"/>
    </row>
    <row r="11" spans="1:20" s="18" customFormat="1" ht="55.5" customHeight="1">
      <c r="A11" s="43" t="s">
        <v>42</v>
      </c>
      <c r="B11" s="30" t="s">
        <v>43</v>
      </c>
      <c r="C11" s="30">
        <f t="shared" ref="C10:C12" si="7">E11</f>
        <v>46028</v>
      </c>
      <c r="D11" s="30" t="str">
        <f t="shared" ref="D10:D12" si="8">TEXT(C11,"aaa")</f>
        <v>火</v>
      </c>
      <c r="E11" s="30">
        <f>I11-2</f>
        <v>46028</v>
      </c>
      <c r="F11" s="30" t="str">
        <f t="shared" ref="F10:F12" si="9">TEXT(E11,"aaa")</f>
        <v>火</v>
      </c>
      <c r="G11" s="30">
        <f t="shared" ref="G10:G12" si="10">I11</f>
        <v>46030</v>
      </c>
      <c r="H11" s="30" t="str">
        <f t="shared" ref="H10:H12" si="11">TEXT(G11,"aaa")</f>
        <v>木</v>
      </c>
      <c r="I11" s="31">
        <v>46030</v>
      </c>
      <c r="J11" s="29" t="str">
        <f t="shared" ref="J10:J12" si="12">TEXT(I11,"aaa")</f>
        <v>木</v>
      </c>
      <c r="K11" s="30">
        <f>I11+13</f>
        <v>46043</v>
      </c>
      <c r="L11" s="32" t="str">
        <f t="shared" ref="L10:L12" si="13">TEXT(K11,"aaa")</f>
        <v>水</v>
      </c>
      <c r="M11" s="17"/>
    </row>
    <row r="12" spans="1:20" s="18" customFormat="1" ht="55.5" customHeight="1">
      <c r="A12" s="43" t="s">
        <v>44</v>
      </c>
      <c r="B12" s="30" t="s">
        <v>45</v>
      </c>
      <c r="C12" s="30">
        <f t="shared" si="7"/>
        <v>46030</v>
      </c>
      <c r="D12" s="30" t="str">
        <f t="shared" si="8"/>
        <v>木</v>
      </c>
      <c r="E12" s="30">
        <f t="shared" ref="E12" si="14">G12-3</f>
        <v>46030</v>
      </c>
      <c r="F12" s="30" t="str">
        <f t="shared" si="9"/>
        <v>木</v>
      </c>
      <c r="G12" s="30">
        <f t="shared" si="10"/>
        <v>46033</v>
      </c>
      <c r="H12" s="30" t="str">
        <f t="shared" si="11"/>
        <v>日</v>
      </c>
      <c r="I12" s="31">
        <v>46033</v>
      </c>
      <c r="J12" s="29" t="str">
        <f t="shared" si="12"/>
        <v>日</v>
      </c>
      <c r="K12" s="30">
        <f t="shared" ref="K12" si="15">I12+10</f>
        <v>46043</v>
      </c>
      <c r="L12" s="32" t="str">
        <f t="shared" si="13"/>
        <v>水</v>
      </c>
      <c r="M12" s="17"/>
    </row>
    <row r="13" spans="1:20" s="18" customFormat="1" ht="55.5" customHeight="1">
      <c r="A13" s="44" t="s">
        <v>20</v>
      </c>
      <c r="B13" s="34" t="s">
        <v>46</v>
      </c>
      <c r="C13" s="34">
        <f t="shared" ref="C13" si="16">E13</f>
        <v>46035</v>
      </c>
      <c r="D13" s="34" t="str">
        <f t="shared" ref="D13" si="17">TEXT(C13,"aaa")</f>
        <v>火</v>
      </c>
      <c r="E13" s="34">
        <f>I13-2</f>
        <v>46035</v>
      </c>
      <c r="F13" s="34" t="str">
        <f t="shared" ref="F13" si="18">TEXT(E13,"aaa")</f>
        <v>火</v>
      </c>
      <c r="G13" s="34">
        <f t="shared" ref="G13" si="19">I13</f>
        <v>46037</v>
      </c>
      <c r="H13" s="34" t="str">
        <f t="shared" ref="H13" si="20">TEXT(G13,"aaa")</f>
        <v>木</v>
      </c>
      <c r="I13" s="35">
        <v>46037</v>
      </c>
      <c r="J13" s="33" t="str">
        <f t="shared" ref="J13" si="21">TEXT(I13,"aaa")</f>
        <v>木</v>
      </c>
      <c r="K13" s="34">
        <f>I13+13</f>
        <v>46050</v>
      </c>
      <c r="L13" s="36" t="str">
        <f t="shared" ref="L13" si="22">TEXT(K13,"aaa")</f>
        <v>水</v>
      </c>
      <c r="M13" s="17"/>
    </row>
    <row r="14" spans="1:20" s="18" customFormat="1" ht="55.5" customHeight="1">
      <c r="A14" s="51" t="s">
        <v>36</v>
      </c>
      <c r="B14" s="46"/>
      <c r="C14" s="47"/>
      <c r="D14" s="47"/>
      <c r="E14" s="48"/>
      <c r="F14" s="49"/>
      <c r="G14" s="47"/>
      <c r="H14" s="49"/>
      <c r="I14" s="47"/>
      <c r="J14" s="49"/>
      <c r="K14" s="47"/>
      <c r="L14" s="22"/>
      <c r="M14" s="17"/>
    </row>
    <row r="15" spans="1:20" s="18" customFormat="1" ht="55.5" customHeight="1">
      <c r="A15" s="51" t="s">
        <v>21</v>
      </c>
      <c r="B15" s="46"/>
      <c r="C15" s="52"/>
      <c r="D15" s="52"/>
      <c r="E15" s="53"/>
      <c r="F15" s="54"/>
      <c r="G15" s="47"/>
      <c r="H15" s="49"/>
      <c r="I15" s="47"/>
      <c r="J15" s="49"/>
      <c r="K15" s="47"/>
      <c r="L15" s="22"/>
      <c r="M15" s="17"/>
    </row>
    <row r="16" spans="1:20" s="14" customFormat="1" ht="60" customHeight="1">
      <c r="A16" s="51" t="s">
        <v>37</v>
      </c>
      <c r="B16" s="46"/>
      <c r="C16" s="47"/>
      <c r="D16" s="47"/>
      <c r="E16" s="48"/>
      <c r="F16" s="49"/>
      <c r="G16" s="47"/>
      <c r="H16" s="49"/>
      <c r="I16" s="47"/>
      <c r="J16" s="49"/>
      <c r="K16" s="47"/>
      <c r="L16" s="49"/>
      <c r="M16" s="48"/>
      <c r="N16" s="48"/>
      <c r="O16" s="50"/>
      <c r="P16" s="50"/>
      <c r="Q16" s="50"/>
    </row>
    <row r="17" spans="1:17" s="14" customFormat="1" ht="60" customHeight="1">
      <c r="A17" s="111" t="s">
        <v>47</v>
      </c>
      <c r="L17" s="49"/>
      <c r="M17" s="48"/>
      <c r="N17" s="48"/>
      <c r="O17" s="50"/>
      <c r="P17" s="50"/>
      <c r="Q17" s="50"/>
    </row>
    <row r="18" spans="1:17" customFormat="1" ht="60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9"/>
      <c r="M18" s="48"/>
      <c r="N18" s="48"/>
      <c r="O18" s="50"/>
      <c r="P18" s="50"/>
      <c r="Q18" s="50"/>
    </row>
    <row r="19" spans="1:17" customFormat="1" ht="60" customHeight="1">
      <c r="A19" s="51"/>
      <c r="B19" s="46"/>
      <c r="C19" s="47"/>
      <c r="D19" s="47"/>
      <c r="E19" s="48"/>
      <c r="F19" s="49"/>
      <c r="G19" s="47"/>
      <c r="H19" s="49"/>
      <c r="I19" s="47"/>
      <c r="J19" s="49"/>
      <c r="K19" s="47"/>
      <c r="L19" s="49"/>
      <c r="M19" s="48"/>
      <c r="N19" s="48"/>
      <c r="O19" s="50"/>
      <c r="P19" s="50"/>
      <c r="Q19" s="50"/>
    </row>
    <row r="20" spans="1:17" customFormat="1" ht="60" customHeight="1">
      <c r="A20" s="51"/>
      <c r="B20" s="46"/>
      <c r="C20" s="47"/>
      <c r="D20" s="47"/>
      <c r="E20" s="48"/>
      <c r="F20" s="49"/>
      <c r="G20" s="47"/>
      <c r="H20" s="49"/>
      <c r="I20" s="47"/>
      <c r="J20" s="49"/>
      <c r="K20" s="47"/>
      <c r="L20" s="49"/>
      <c r="M20" s="48"/>
      <c r="N20" s="48"/>
      <c r="O20" s="50"/>
      <c r="P20" s="50"/>
      <c r="Q20" s="50"/>
    </row>
    <row r="21" spans="1:17" s="18" customFormat="1" ht="55.5" customHeight="1">
      <c r="A21" s="24"/>
      <c r="B21" s="25"/>
      <c r="C21" s="22"/>
      <c r="D21" s="22"/>
      <c r="E21" s="22"/>
      <c r="F21" s="22"/>
      <c r="G21" s="22"/>
      <c r="H21" s="22"/>
      <c r="I21" s="28"/>
      <c r="J21" s="25"/>
      <c r="K21" s="22"/>
      <c r="L21" s="22"/>
      <c r="M21" s="17"/>
    </row>
    <row r="22" spans="1:17" s="18" customFormat="1" ht="55.5" customHeight="1">
      <c r="A22" s="24"/>
      <c r="B22" s="25"/>
      <c r="C22" s="22"/>
      <c r="D22" s="22"/>
      <c r="E22" s="22"/>
      <c r="F22" s="22"/>
      <c r="G22" s="22"/>
      <c r="H22" s="22"/>
      <c r="I22" s="28"/>
      <c r="J22" s="25"/>
      <c r="K22" s="22"/>
      <c r="L22" s="22"/>
      <c r="M22" s="17"/>
    </row>
    <row r="23" spans="1:17" customFormat="1" ht="53.25" customHeight="1" thickBot="1">
      <c r="A23" s="55" t="s">
        <v>5</v>
      </c>
      <c r="B23" s="88" t="s">
        <v>6</v>
      </c>
      <c r="C23" s="89"/>
      <c r="D23" s="89"/>
      <c r="E23" s="89"/>
      <c r="F23" s="90"/>
      <c r="G23" s="88" t="s">
        <v>22</v>
      </c>
      <c r="H23" s="89"/>
      <c r="I23" s="89"/>
      <c r="J23" s="89"/>
      <c r="K23" s="89"/>
      <c r="L23" s="89"/>
      <c r="M23" s="89"/>
      <c r="N23" s="89"/>
      <c r="O23" s="89"/>
      <c r="P23" s="89"/>
      <c r="Q23" s="90"/>
    </row>
    <row r="24" spans="1:17" customFormat="1" ht="57" customHeight="1" thickTop="1">
      <c r="A24" s="71" t="s">
        <v>23</v>
      </c>
      <c r="B24" s="73" t="s">
        <v>24</v>
      </c>
      <c r="C24" s="74"/>
      <c r="D24" s="74"/>
      <c r="E24" s="74"/>
      <c r="F24" s="75"/>
      <c r="G24" s="56" t="s">
        <v>25</v>
      </c>
      <c r="H24" s="57"/>
      <c r="I24" s="58"/>
      <c r="J24" s="58"/>
      <c r="K24" s="58"/>
      <c r="L24" s="58"/>
      <c r="M24" s="59"/>
      <c r="N24" s="59"/>
      <c r="O24" s="60"/>
      <c r="P24" s="61"/>
      <c r="Q24" s="62" t="s">
        <v>18</v>
      </c>
    </row>
    <row r="25" spans="1:17" customFormat="1" ht="57" customHeight="1">
      <c r="A25" s="72"/>
      <c r="B25" s="76"/>
      <c r="C25" s="77"/>
      <c r="D25" s="77"/>
      <c r="E25" s="77"/>
      <c r="F25" s="78"/>
      <c r="G25" s="56" t="s">
        <v>40</v>
      </c>
      <c r="H25" s="57"/>
      <c r="I25" s="58"/>
      <c r="J25" s="58"/>
      <c r="K25" s="58"/>
      <c r="L25" s="58"/>
      <c r="M25" s="59"/>
      <c r="N25" s="59"/>
      <c r="O25" s="58"/>
      <c r="P25" s="58"/>
      <c r="Q25" s="67" t="s">
        <v>26</v>
      </c>
    </row>
    <row r="26" spans="1:17" customFormat="1" ht="57" customHeight="1">
      <c r="A26" s="93" t="s">
        <v>27</v>
      </c>
      <c r="B26" s="82" t="s">
        <v>28</v>
      </c>
      <c r="C26" s="83"/>
      <c r="D26" s="83"/>
      <c r="E26" s="83"/>
      <c r="F26" s="84"/>
      <c r="G26" s="68" t="s">
        <v>29</v>
      </c>
      <c r="H26" s="69"/>
      <c r="I26" s="69"/>
      <c r="J26" s="69"/>
      <c r="K26" s="69"/>
      <c r="L26" s="69"/>
      <c r="M26" s="69"/>
      <c r="N26" s="69"/>
      <c r="O26" s="69"/>
      <c r="P26" s="79" t="s">
        <v>30</v>
      </c>
      <c r="Q26" s="80"/>
    </row>
    <row r="27" spans="1:17" customFormat="1" ht="54.75" customHeight="1">
      <c r="A27" s="94"/>
      <c r="B27" s="85"/>
      <c r="C27" s="86"/>
      <c r="D27" s="86"/>
      <c r="E27" s="86"/>
      <c r="F27" s="87"/>
      <c r="G27" s="63" t="s">
        <v>31</v>
      </c>
      <c r="H27" s="65"/>
      <c r="I27" s="65"/>
      <c r="J27" s="65"/>
      <c r="K27" s="65"/>
      <c r="L27" s="65"/>
      <c r="M27" s="65"/>
      <c r="N27" s="65"/>
      <c r="O27" s="65"/>
      <c r="P27" s="64"/>
      <c r="Q27" s="70" t="s">
        <v>32</v>
      </c>
    </row>
    <row r="28" spans="1:17" customFormat="1" ht="54.75" customHeight="1">
      <c r="A28" s="66" t="s">
        <v>33</v>
      </c>
    </row>
    <row r="29" spans="1:17" customFormat="1" ht="54.75" customHeight="1">
      <c r="A29" s="66" t="s">
        <v>34</v>
      </c>
    </row>
    <row r="30" spans="1:17" customFormat="1" ht="54.75" customHeight="1">
      <c r="A30" s="45" t="s">
        <v>35</v>
      </c>
    </row>
    <row r="31" spans="1:17" customFormat="1" ht="54.75" customHeight="1">
      <c r="A31" s="45" t="s">
        <v>38</v>
      </c>
    </row>
    <row r="32" spans="1:17" ht="52.5" customHeight="1"/>
    <row r="33" ht="52.5" customHeight="1"/>
    <row r="34" ht="52.5" customHeight="1"/>
  </sheetData>
  <mergeCells count="24">
    <mergeCell ref="M1:Q1"/>
    <mergeCell ref="K5:L5"/>
    <mergeCell ref="C6:D8"/>
    <mergeCell ref="K6:L8"/>
    <mergeCell ref="G5:H5"/>
    <mergeCell ref="I5:J5"/>
    <mergeCell ref="K4:L4"/>
    <mergeCell ref="G6:H8"/>
    <mergeCell ref="I6:J8"/>
    <mergeCell ref="E6:F8"/>
    <mergeCell ref="C5:F5"/>
    <mergeCell ref="A24:A25"/>
    <mergeCell ref="B24:F25"/>
    <mergeCell ref="P26:Q26"/>
    <mergeCell ref="P3:Q3"/>
    <mergeCell ref="B26:F27"/>
    <mergeCell ref="B23:F23"/>
    <mergeCell ref="G23:Q23"/>
    <mergeCell ref="K9:L9"/>
    <mergeCell ref="A26:A27"/>
    <mergeCell ref="A5:A9"/>
    <mergeCell ref="B5:B9"/>
    <mergeCell ref="G9:H9"/>
    <mergeCell ref="I9:J9"/>
  </mergeCells>
  <phoneticPr fontId="3"/>
  <pageMargins left="0.9055118110236221" right="0.51181102362204722" top="0.35433070866141736" bottom="0.35433070866141736" header="0.31496062992125984" footer="0.31496062992125984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バンコク</vt:lpstr>
      <vt:lpstr>バンコク!Print_Area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2025-12-22T01:38:14Z</cp:lastPrinted>
  <dcterms:created xsi:type="dcterms:W3CDTF">2016-08-19T05:50:55Z</dcterms:created>
  <dcterms:modified xsi:type="dcterms:W3CDTF">2025-12-22T01:38:39Z</dcterms:modified>
</cp:coreProperties>
</file>