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ポートケラン" sheetId="1" r:id="rId1"/>
    <sheet name="ポートケラン SEINO" sheetId="2" r:id="rId2"/>
  </sheets>
  <definedNames>
    <definedName name="A" localSheetId="0">#REF!</definedName>
    <definedName name="A" localSheetId="1">#REF!</definedName>
    <definedName name="A">#REF!</definedName>
    <definedName name="b" localSheetId="0">#REF!</definedName>
    <definedName name="b" localSheetId="1">#REF!</definedName>
    <definedName name="b">#REF!</definedName>
    <definedName name="CFS_NAME" localSheetId="0">#REF!</definedName>
    <definedName name="CFS_NAME" localSheetId="1">#REF!</definedName>
    <definedName name="CFS_NAME">#REF!</definedName>
    <definedName name="CODE_HOME" localSheetId="0">#REF!</definedName>
    <definedName name="CODE_HOME" localSheetId="1">#REF!</definedName>
    <definedName name="CODE_HOME">#REF!</definedName>
    <definedName name="d" localSheetId="0">#REF!</definedName>
    <definedName name="d" localSheetId="1">#REF!</definedName>
    <definedName name="d">#REF!</definedName>
    <definedName name="DP_NAME" localSheetId="0">#REF!</definedName>
    <definedName name="DP_NAME" localSheetId="1">#REF!</definedName>
    <definedName name="DP_NAME">#REF!</definedName>
    <definedName name="F" localSheetId="0">#REF!</definedName>
    <definedName name="F" localSheetId="1">#REF!</definedName>
    <definedName name="F">#REF!</definedName>
    <definedName name="G" localSheetId="0">#REF!</definedName>
    <definedName name="G" localSheetId="1">#REF!</definedName>
    <definedName name="G">#REF!</definedName>
    <definedName name="h" localSheetId="0">#REF!</definedName>
    <definedName name="h" localSheetId="1">#REF!</definedName>
    <definedName name="h">#REF!</definedName>
    <definedName name="kkk" localSheetId="0">#REF!</definedName>
    <definedName name="kkk" localSheetId="1">#REF!</definedName>
    <definedName name="kkk">#REF!</definedName>
    <definedName name="LP_NAME" localSheetId="0">#REF!</definedName>
    <definedName name="LP_NAME" localSheetId="1">#REF!</definedName>
    <definedName name="LP_NAME">#REF!</definedName>
    <definedName name="mm" localSheetId="0">#REF!</definedName>
    <definedName name="mm" localSheetId="1">#REF!</definedName>
    <definedName name="mm">#REF!</definedName>
    <definedName name="PORT_HOME" localSheetId="0">#REF!</definedName>
    <definedName name="PORT_HOME" localSheetId="1">#REF!</definedName>
    <definedName name="PORT_HOME">#REF!</definedName>
    <definedName name="_xlnm.Print_Area" localSheetId="0">ポートケラン!$A$1:$S$31</definedName>
    <definedName name="_xlnm.Print_Area" localSheetId="1">'ポートケラン SEINO'!$A$1:$S$33</definedName>
    <definedName name="q" localSheetId="0">#REF!</definedName>
    <definedName name="q" localSheetId="1">#REF!</definedName>
    <definedName name="q">#REF!</definedName>
    <definedName name="s" localSheetId="0">#REF!</definedName>
    <definedName name="s" localSheetId="1">#REF!</definedName>
    <definedName name="s">#REF!</definedName>
    <definedName name="TITLE" localSheetId="0">#REF!</definedName>
    <definedName name="TITLE" localSheetId="1">#REF!</definedName>
    <definedName name="TITLE">#REF!</definedName>
    <definedName name="TITLE_HOME" localSheetId="0">#REF!</definedName>
    <definedName name="TITLE_HOME" localSheetId="1">#REF!</definedName>
    <definedName name="TITLE_HOME">#REF!</definedName>
    <definedName name="URINEF" localSheetId="0">#REF!</definedName>
    <definedName name="URINEF" localSheetId="1">#REF!</definedName>
    <definedName name="URINEF">#REF!</definedName>
    <definedName name="uu" localSheetId="0">#REF!</definedName>
    <definedName name="uu" localSheetId="1">#REF!</definedName>
    <definedName name="uu">#REF!</definedName>
    <definedName name="VESSEL" localSheetId="0">#REF!</definedName>
    <definedName name="VESSEL" localSheetId="1">#REF!</definedName>
    <definedName name="VESSEL">#REF!</definedName>
    <definedName name="VSL_HOME" localSheetId="0">#REF!</definedName>
    <definedName name="VSL_HOME" localSheetId="1">#REF!</definedName>
    <definedName name="VSL_HOME">#REF!</definedName>
    <definedName name="VSL_NAME" localSheetId="0">#REF!</definedName>
    <definedName name="VSL_NAME" localSheetId="1">#REF!</definedName>
    <definedName name="VSL_NAME">#REF!</definedName>
    <definedName name="w" localSheetId="0">#REF!</definedName>
    <definedName name="w" localSheetId="1">#REF!</definedName>
    <definedName name="w">#REF!</definedName>
    <definedName name="ww" localSheetId="0">#REF!</definedName>
    <definedName name="ww" localSheetId="1">#REF!</definedName>
    <definedName name="ww">#REF!</definedName>
    <definedName name="X" localSheetId="0">#REF!</definedName>
    <definedName name="X" localSheetId="1">#REF!</definedName>
    <definedName name="X">#REF!</definedName>
    <definedName name="xxx" localSheetId="0">#REF!</definedName>
    <definedName name="xxx" localSheetId="1">#REF!</definedName>
    <definedName name="xxx">#REF!</definedName>
    <definedName name="Z" localSheetId="0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F13" i="1"/>
  <c r="E13" i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K15" i="1" l="1"/>
  <c r="L15" i="1" s="1"/>
  <c r="J15" i="1"/>
  <c r="G15" i="1"/>
  <c r="H15" i="1" s="1"/>
  <c r="E15" i="1"/>
  <c r="C15" i="1" s="1"/>
  <c r="D15" i="1" s="1"/>
  <c r="K14" i="1"/>
  <c r="L14" i="1" s="1"/>
  <c r="J14" i="1"/>
  <c r="G14" i="1"/>
  <c r="H14" i="1" s="1"/>
  <c r="E14" i="1"/>
  <c r="F14" i="1" s="1"/>
  <c r="F15" i="1" l="1"/>
  <c r="C14" i="1"/>
  <c r="D14" i="1" s="1"/>
  <c r="K16" i="2" l="1"/>
  <c r="L16" i="2" s="1"/>
  <c r="J16" i="2"/>
  <c r="H16" i="2"/>
  <c r="G16" i="2"/>
  <c r="E16" i="2"/>
  <c r="F16" i="2" s="1"/>
  <c r="C16" i="2"/>
  <c r="D16" i="2" s="1"/>
  <c r="L15" i="2"/>
  <c r="K15" i="2"/>
  <c r="J15" i="2"/>
  <c r="G15" i="2"/>
  <c r="H15" i="2" s="1"/>
  <c r="E15" i="2"/>
  <c r="C15" i="2" s="1"/>
  <c r="D15" i="2" s="1"/>
  <c r="K14" i="2"/>
  <c r="L14" i="2" s="1"/>
  <c r="J14" i="2"/>
  <c r="H14" i="2"/>
  <c r="G14" i="2"/>
  <c r="E14" i="2"/>
  <c r="F14" i="2" s="1"/>
  <c r="C14" i="2"/>
  <c r="D14" i="2" s="1"/>
  <c r="L13" i="2"/>
  <c r="K13" i="2"/>
  <c r="J13" i="2"/>
  <c r="G13" i="2"/>
  <c r="H13" i="2" s="1"/>
  <c r="E13" i="2"/>
  <c r="F13" i="2" s="1"/>
  <c r="K12" i="2"/>
  <c r="L12" i="2" s="1"/>
  <c r="J12" i="2"/>
  <c r="H12" i="2"/>
  <c r="G12" i="2"/>
  <c r="E12" i="2"/>
  <c r="F12" i="2" s="1"/>
  <c r="C12" i="2"/>
  <c r="D12" i="2" s="1"/>
  <c r="L11" i="2"/>
  <c r="K11" i="2"/>
  <c r="J11" i="2"/>
  <c r="G11" i="2"/>
  <c r="H11" i="2" s="1"/>
  <c r="E11" i="2"/>
  <c r="C11" i="2" s="1"/>
  <c r="D11" i="2" s="1"/>
  <c r="K10" i="2"/>
  <c r="L10" i="2" s="1"/>
  <c r="J10" i="2"/>
  <c r="H10" i="2"/>
  <c r="G10" i="2"/>
  <c r="E10" i="2"/>
  <c r="F10" i="2" s="1"/>
  <c r="C10" i="2"/>
  <c r="D10" i="2" s="1"/>
  <c r="F11" i="2" l="1"/>
  <c r="F15" i="2"/>
  <c r="C13" i="2"/>
  <c r="D13" i="2" s="1"/>
</calcChain>
</file>

<file path=xl/sharedStrings.xml><?xml version="1.0" encoding="utf-8"?>
<sst xmlns="http://schemas.openxmlformats.org/spreadsheetml/2006/main" count="94" uniqueCount="86">
  <si>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</si>
  <si>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</si>
  <si>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</si>
  <si>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</si>
  <si>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</si>
  <si>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</si>
  <si>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</si>
  <si>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</si>
  <si>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</si>
  <si>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</si>
  <si>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</si>
  <si>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</si>
  <si>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</si>
  <si>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</si>
  <si>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</si>
  <si>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</si>
  <si>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</si>
  <si>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</si>
  <si>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</si>
  <si>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</si>
  <si>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S027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</si>
  <si>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</si>
  <si>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</si>
  <si>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</si>
  <si>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</si>
  <si>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</si>
  <si>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</si>
  <si>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</si>
  <si>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</si>
  <si>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</si>
  <si>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 xml:space="preserve">UPDATED :  </t>
    <phoneticPr fontId="14"/>
  </si>
  <si>
    <t>S</t>
    <phoneticPr fontId="3"/>
  </si>
  <si>
    <t>From Tokyo / Yokohama</t>
    <phoneticPr fontId="4"/>
  </si>
  <si>
    <t>VESSEL</t>
    <phoneticPr fontId="3"/>
  </si>
  <si>
    <t>CFS CUT</t>
    <phoneticPr fontId="4"/>
  </si>
  <si>
    <t>ETA</t>
    <phoneticPr fontId="4"/>
  </si>
  <si>
    <t>ETD</t>
    <phoneticPr fontId="4"/>
  </si>
  <si>
    <t>ETA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</si>
  <si>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</si>
  <si>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</si>
  <si>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</si>
  <si>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</si>
  <si>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</si>
  <si>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</si>
  <si>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10 DAYS</t>
    <phoneticPr fontId="4"/>
  </si>
  <si>
    <t>WAN HAI 506</t>
    <phoneticPr fontId="3"/>
  </si>
  <si>
    <t>S219</t>
    <phoneticPr fontId="3"/>
  </si>
  <si>
    <t>OOCL DALIAN</t>
    <phoneticPr fontId="3"/>
  </si>
  <si>
    <t>S685</t>
    <phoneticPr fontId="3"/>
  </si>
  <si>
    <t>WAN HAI 510</t>
  </si>
  <si>
    <t>S166</t>
  </si>
  <si>
    <t>INTERASIA CATALYST</t>
  </si>
  <si>
    <t>WAN HAI 506</t>
  </si>
  <si>
    <t>S220</t>
  </si>
  <si>
    <t>S686</t>
  </si>
  <si>
    <t>S167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</si>
  <si>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</si>
  <si>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phoneticPr fontId="4"/>
  </si>
  <si>
    <t xml:space="preserve">ジャパン・バン・ラインズ(株) </t>
    <phoneticPr fontId="3"/>
  </si>
  <si>
    <t>東京都大田区東海 4-7-13 鈴江コーポレーション㈱ 大井臨海倉庫内</t>
    <phoneticPr fontId="14"/>
  </si>
  <si>
    <t xml:space="preserve">TEL: 03-3799-0642  FAX: 03-3790-4581 </t>
    <phoneticPr fontId="4"/>
  </si>
  <si>
    <t>NACCS: 1FW15</t>
    <phoneticPr fontId="3"/>
  </si>
  <si>
    <t>横浜 CFS</t>
    <phoneticPr fontId="4"/>
  </si>
  <si>
    <t>ジャパン・バン・ラインズ(株)</t>
    <phoneticPr fontId="3"/>
  </si>
  <si>
    <t>神奈川県横浜市中区本牧埠頭 6 番地 本牧 A 突堤 3 号棟</t>
    <phoneticPr fontId="14"/>
  </si>
  <si>
    <t xml:space="preserve">TEL: 045-625-3491  FAX: 045-625-3492 </t>
    <phoneticPr fontId="4"/>
  </si>
  <si>
    <t>NACCS: 2EJ23</t>
    <phoneticPr fontId="4"/>
  </si>
  <si>
    <t>WAN HAI 368</t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</si>
  <si>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</si>
  <si>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</si>
  <si>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</si>
  <si>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</si>
  <si>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</si>
  <si>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</si>
  <si>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WAN HAI 370</t>
  </si>
  <si>
    <t>S023</t>
  </si>
  <si>
    <t>ALS FLORA</t>
  </si>
  <si>
    <t>S031</t>
  </si>
  <si>
    <t>LOUISE</t>
  </si>
  <si>
    <t>11～12 DAYS</t>
    <phoneticPr fontId="4"/>
  </si>
  <si>
    <t>0IZMVS1NC</t>
  </si>
  <si>
    <t>0IZMXS1NC</t>
  </si>
  <si>
    <t>WAN HAI 372</t>
  </si>
  <si>
    <t>S022</t>
  </si>
  <si>
    <t>ANL WANGARATTA</t>
  </si>
  <si>
    <t>0IZMFS1NC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</si>
</sst>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6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1" applyFont="1" applyBorder="1" applyAlignment="1">
      <alignment horizontal="center" vertical="center"/>
    </xf>
    <xf numFmtId="49" fontId="30" fillId="0" borderId="15" xfId="1" applyNumberFormat="1" applyFont="1" applyFill="1" applyBorder="1" applyAlignment="1" applyProtection="1">
      <alignment horizontal="center" vertical="center"/>
      <protection locked="0"/>
    </xf>
    <xf numFmtId="178" fontId="30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5" xfId="2" applyFont="1" applyBorder="1" applyAlignment="1">
      <alignment horizontal="center" vertical="center"/>
    </xf>
    <xf numFmtId="0" fontId="29" fillId="0" borderId="15" xfId="1" applyFont="1" applyFill="1" applyBorder="1" applyAlignment="1">
      <alignment vertical="center"/>
    </xf>
    <xf numFmtId="0" fontId="30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49" fontId="30" fillId="0" borderId="1" xfId="1" applyNumberFormat="1" applyFont="1" applyFill="1" applyBorder="1" applyAlignment="1" applyProtection="1">
      <alignment horizontal="center" vertical="center"/>
      <protection locked="0"/>
    </xf>
    <xf numFmtId="178" fontId="30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>
      <alignment horizontal="center" vertical="center"/>
    </xf>
    <xf numFmtId="0" fontId="29" fillId="0" borderId="1" xfId="1" applyFont="1" applyFill="1" applyBorder="1" applyAlignment="1">
      <alignment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49" fontId="30" fillId="0" borderId="0" xfId="1" applyNumberFormat="1" applyFont="1" applyFill="1" applyBorder="1" applyAlignment="1" applyProtection="1">
      <alignment horizontal="center" vertical="center"/>
      <protection locked="0"/>
    </xf>
    <xf numFmtId="178" fontId="3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/>
    </xf>
    <xf numFmtId="0" fontId="30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6" xfId="1" applyNumberFormat="1" applyFont="1" applyFill="1" applyBorder="1" applyAlignment="1">
      <alignment vertical="center"/>
    </xf>
    <xf numFmtId="0" fontId="26" fillId="0" borderId="23" xfId="1" applyFont="1" applyFill="1" applyBorder="1" applyAlignment="1">
      <alignment horizontal="center" vertical="center"/>
    </xf>
    <xf numFmtId="178" fontId="26" fillId="0" borderId="23" xfId="1" applyNumberFormat="1" applyFont="1" applyFill="1" applyBorder="1" applyAlignment="1">
      <alignment horizontal="center" vertical="center"/>
    </xf>
    <xf numFmtId="0" fontId="25" fillId="0" borderId="22" xfId="1" applyFont="1" applyFill="1" applyBorder="1" applyAlignment="1" applyProtection="1">
      <alignment horizontal="left" vertical="center" indent="1"/>
      <protection locked="0"/>
    </xf>
    <xf numFmtId="0" fontId="26" fillId="0" borderId="24" xfId="1" applyFont="1" applyFill="1" applyBorder="1" applyAlignment="1">
      <alignment horizontal="center" vertical="center"/>
    </xf>
    <xf numFmtId="0" fontId="25" fillId="0" borderId="28" xfId="1" applyFont="1" applyFill="1" applyBorder="1" applyAlignment="1" applyProtection="1">
      <alignment horizontal="left" vertical="center" indent="1"/>
      <protection locked="0"/>
    </xf>
    <xf numFmtId="0" fontId="26" fillId="0" borderId="29" xfId="1" applyFont="1" applyFill="1" applyBorder="1" applyAlignment="1">
      <alignment horizontal="center" vertical="center"/>
    </xf>
    <xf numFmtId="178" fontId="26" fillId="0" borderId="29" xfId="1" applyNumberFormat="1" applyFont="1" applyFill="1" applyBorder="1" applyAlignment="1">
      <alignment horizontal="center" vertical="center"/>
    </xf>
    <xf numFmtId="0" fontId="26" fillId="0" borderId="30" xfId="1" applyFont="1" applyFill="1" applyBorder="1" applyAlignment="1">
      <alignment horizontal="center" vertical="center"/>
    </xf>
    <xf numFmtId="0" fontId="25" fillId="0" borderId="19" xfId="1" applyFont="1" applyFill="1" applyBorder="1" applyAlignment="1" applyProtection="1">
      <alignment horizontal="left" vertical="center" indent="1"/>
      <protection locked="0"/>
    </xf>
    <xf numFmtId="0" fontId="26" fillId="0" borderId="20" xfId="1" applyFont="1" applyFill="1" applyBorder="1" applyAlignment="1">
      <alignment horizontal="center" vertical="center"/>
    </xf>
    <xf numFmtId="178" fontId="26" fillId="0" borderId="20" xfId="1" applyNumberFormat="1" applyFont="1" applyFill="1" applyBorder="1" applyAlignment="1">
      <alignment horizontal="center" vertical="center"/>
    </xf>
    <xf numFmtId="0" fontId="26" fillId="0" borderId="21" xfId="1" applyFont="1" applyFill="1" applyBorder="1" applyAlignment="1">
      <alignment horizontal="center" vertical="center"/>
    </xf>
    <xf numFmtId="0" fontId="34" fillId="0" borderId="0" xfId="1" applyFont="1" applyFill="1" applyBorder="1" applyAlignment="1" applyProtection="1">
      <alignment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1" applyFont="1" applyAlignme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1" applyFont="1" applyFill="1" applyBorder="1" applyAlignment="1">
      <alignment horizontal="center" vertical="center" wrapText="1"/>
    </xf>
    <xf numFmtId="0" fontId="42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43" fillId="0" borderId="0" xfId="1" applyFont="1" applyFill="1" applyBorder="1" applyAlignment="1">
      <alignment horizontal="right" vertical="center"/>
    </xf>
    <xf numFmtId="0" fontId="44" fillId="0" borderId="0" xfId="0" applyFont="1" applyAlignment="1">
      <alignment vertical="center"/>
    </xf>
    <xf numFmtId="178" fontId="26" fillId="0" borderId="0" xfId="1" applyNumberFormat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4" fillId="3" borderId="27" xfId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14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/>
    </xf>
    <xf numFmtId="178" fontId="26" fillId="0" borderId="19" xfId="1" applyNumberFormat="1" applyFont="1" applyFill="1" applyBorder="1" applyAlignment="1">
      <alignment horizontal="left" vertical="center"/>
    </xf>
    <xf numFmtId="178" fontId="26" fillId="0" borderId="22" xfId="1" applyNumberFormat="1" applyFont="1" applyFill="1" applyBorder="1" applyAlignment="1">
      <alignment horizontal="left" vertical="center"/>
    </xf>
    <xf numFmtId="178" fontId="26" fillId="0" borderId="28" xfId="1" applyNumberFormat="1" applyFont="1" applyFill="1" applyBorder="1" applyAlignment="1">
      <alignment horizontal="left" vertical="center"/>
    </xf>
  </cellXfs>
  <cellStyles count="10">
    <cellStyle name="標準" xfId="0" builtinId="0"/>
    <cellStyle name="標準 10 2 3 2 2 2" xfId="9"/>
    <cellStyle name="標準 2" xfId="1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547692</xdr:colOff>
      <xdr:row>9</xdr:row>
      <xdr:rowOff>23813</xdr:rowOff>
    </xdr:from>
    <xdr:ext cx="3214685" cy="1571626"/>
    <xdr:sp macro="" textlink="">
      <xdr:nvSpPr>
        <xdr:cNvPr id="6" name="テキスト ボックス 5"/>
        <xdr:cNvSpPr txBox="1"/>
      </xdr:nvSpPr>
      <xdr:spPr>
        <a:xfrm>
          <a:off x="18240380" y="547687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1043423</xdr:colOff>
      <xdr:row>13</xdr:row>
      <xdr:rowOff>114733</xdr:rowOff>
    </xdr:from>
    <xdr:to>
      <xdr:col>18</xdr:col>
      <xdr:colOff>119062</xdr:colOff>
      <xdr:row>29</xdr:row>
      <xdr:rowOff>690563</xdr:rowOff>
    </xdr:to>
    <xdr:sp macro="" textlink="">
      <xdr:nvSpPr>
        <xdr:cNvPr id="7" name="テキスト ボックス 6"/>
        <xdr:cNvSpPr txBox="1"/>
      </xdr:nvSpPr>
      <xdr:spPr>
        <a:xfrm>
          <a:off x="19093298" y="8234796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14</xdr:col>
      <xdr:colOff>1404937</xdr:colOff>
      <xdr:row>3</xdr:row>
      <xdr:rowOff>551398</xdr:rowOff>
    </xdr:from>
    <xdr:to>
      <xdr:col>18</xdr:col>
      <xdr:colOff>595312</xdr:colOff>
      <xdr:row>12</xdr:row>
      <xdr:rowOff>416805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55187" y="2718336"/>
          <a:ext cx="5310188" cy="5151782"/>
        </a:xfrm>
        <a:prstGeom prst="rect">
          <a:avLst/>
        </a:prstGeom>
      </xdr:spPr>
    </xdr:pic>
    <xdr:clientData/>
  </xdr:twoCellAnchor>
  <xdr:oneCellAnchor>
    <xdr:from>
      <xdr:col>0</xdr:col>
      <xdr:colOff>23812</xdr:colOff>
      <xdr:row>17</xdr:row>
      <xdr:rowOff>71438</xdr:rowOff>
    </xdr:from>
    <xdr:ext cx="6189517" cy="902836"/>
    <xdr:sp macro="" textlink="">
      <xdr:nvSpPr>
        <xdr:cNvPr id="11" name="テキスト ボックス 10"/>
        <xdr:cNvSpPr txBox="1"/>
      </xdr:nvSpPr>
      <xdr:spPr>
        <a:xfrm>
          <a:off x="23812" y="1028700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2</xdr:col>
      <xdr:colOff>738187</xdr:colOff>
      <xdr:row>15</xdr:row>
      <xdr:rowOff>214311</xdr:rowOff>
    </xdr:from>
    <xdr:to>
      <xdr:col>12</xdr:col>
      <xdr:colOff>1190624</xdr:colOff>
      <xdr:row>22</xdr:row>
      <xdr:rowOff>452436</xdr:rowOff>
    </xdr:to>
    <xdr:grpSp>
      <xdr:nvGrpSpPr>
        <xdr:cNvPr id="12" name="グループ化 11"/>
        <xdr:cNvGrpSpPr/>
      </xdr:nvGrpSpPr>
      <xdr:grpSpPr>
        <a:xfrm>
          <a:off x="7810500" y="9667874"/>
          <a:ext cx="11429999" cy="3119437"/>
          <a:chOff x="27506613" y="2823065"/>
          <a:chExt cx="9117927" cy="4784398"/>
        </a:xfrm>
      </xdr:grpSpPr>
      <xdr:sp macro="" textlink="">
        <xdr:nvSpPr>
          <xdr:cNvPr id="13" name="円/楕円 12"/>
          <xdr:cNvSpPr/>
        </xdr:nvSpPr>
        <xdr:spPr>
          <a:xfrm>
            <a:off x="27506613" y="2823065"/>
            <a:ext cx="9117927" cy="321207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8821746" y="3307358"/>
            <a:ext cx="6873979" cy="43001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333297"/>
          <a:ext cx="81391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 editAs="absolute">
    <xdr:from>
      <xdr:col>12</xdr:col>
      <xdr:colOff>1186298</xdr:colOff>
      <xdr:row>11</xdr:row>
      <xdr:rowOff>662420</xdr:rowOff>
    </xdr:from>
    <xdr:to>
      <xdr:col>18</xdr:col>
      <xdr:colOff>261938</xdr:colOff>
      <xdr:row>33</xdr:row>
      <xdr:rowOff>0</xdr:rowOff>
    </xdr:to>
    <xdr:sp macro="" textlink="">
      <xdr:nvSpPr>
        <xdr:cNvPr id="7" name="テキスト ボックス 6"/>
        <xdr:cNvSpPr txBox="1"/>
      </xdr:nvSpPr>
      <xdr:spPr>
        <a:xfrm>
          <a:off x="17831236" y="7448983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13</xdr:col>
      <xdr:colOff>1381125</xdr:colOff>
      <xdr:row>3</xdr:row>
      <xdr:rowOff>51336</xdr:rowOff>
    </xdr:from>
    <xdr:to>
      <xdr:col>17</xdr:col>
      <xdr:colOff>119063</xdr:colOff>
      <xdr:row>11</xdr:row>
      <xdr:rowOff>583493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83375" y="2218274"/>
          <a:ext cx="5310188" cy="5151782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16</xdr:row>
      <xdr:rowOff>404811</xdr:rowOff>
    </xdr:from>
    <xdr:to>
      <xdr:col>12</xdr:col>
      <xdr:colOff>523875</xdr:colOff>
      <xdr:row>24</xdr:row>
      <xdr:rowOff>47625</xdr:rowOff>
    </xdr:to>
    <xdr:grpSp>
      <xdr:nvGrpSpPr>
        <xdr:cNvPr id="10" name="グループ化 9"/>
        <xdr:cNvGrpSpPr/>
      </xdr:nvGrpSpPr>
      <xdr:grpSpPr>
        <a:xfrm>
          <a:off x="6667500" y="10525124"/>
          <a:ext cx="10501313" cy="2976564"/>
          <a:chOff x="26860500" y="3752176"/>
          <a:chExt cx="9302750" cy="4301992"/>
        </a:xfrm>
      </xdr:grpSpPr>
      <xdr:sp macro="" textlink="">
        <xdr:nvSpPr>
          <xdr:cNvPr id="11" name="円/楕円 12"/>
          <xdr:cNvSpPr/>
        </xdr:nvSpPr>
        <xdr:spPr>
          <a:xfrm>
            <a:off x="26860500" y="3752176"/>
            <a:ext cx="9302750" cy="361382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8448190" y="4466419"/>
            <a:ext cx="6873979" cy="3587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23812</xdr:colOff>
      <xdr:row>0</xdr:row>
      <xdr:rowOff>47625</xdr:rowOff>
    </xdr:from>
    <xdr:ext cx="1181100" cy="906245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47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6" name="角丸四角形 15"/>
        <xdr:cNvSpPr/>
      </xdr:nvSpPr>
      <xdr:spPr>
        <a:xfrm>
          <a:off x="0" y="1333297"/>
          <a:ext cx="81391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952504</xdr:colOff>
      <xdr:row>16</xdr:row>
      <xdr:rowOff>547687</xdr:rowOff>
    </xdr:from>
    <xdr:ext cx="3214685" cy="1571626"/>
    <xdr:sp macro="" textlink="">
      <xdr:nvSpPr>
        <xdr:cNvPr id="17" name="テキスト ボックス 16"/>
        <xdr:cNvSpPr txBox="1"/>
      </xdr:nvSpPr>
      <xdr:spPr>
        <a:xfrm>
          <a:off x="952504" y="10668000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189517" cy="902836"/>
    <xdr:sp macro="" textlink="">
      <xdr:nvSpPr>
        <xdr:cNvPr id="18" name="テキスト ボックス 17"/>
        <xdr:cNvSpPr txBox="1"/>
      </xdr:nvSpPr>
      <xdr:spPr>
        <a:xfrm>
          <a:off x="0" y="12677775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view="pageBreakPreview" zoomScale="40" zoomScaleNormal="40" zoomScaleSheetLayoutView="40" zoomScalePageLayoutView="40" workbookViewId="0">
      <selection activeCell="N6" sqref="N6"/>
    </sheetView>
  </sheetViews>
  <sheetFormatPr defaultRowHeight="13.5" x14ac:dyDescent="0.15"/>
  <cols>
    <col min="1" max="1" width="63.625" customWidth="1"/>
    <col min="2" max="2" width="29.12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20.375" customWidth="1"/>
    <col min="10" max="10" width="11.75" customWidth="1"/>
    <col min="11" max="11" width="20.375" customWidth="1"/>
    <col min="12" max="12" width="11.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7" t="s">
        <v>16</v>
      </c>
      <c r="N1" s="77"/>
      <c r="O1" s="77"/>
      <c r="P1" s="77"/>
      <c r="Q1" s="77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F3" s="8"/>
      <c r="G3" s="8"/>
      <c r="H3" s="8"/>
      <c r="I3" s="9"/>
      <c r="K3" s="78"/>
      <c r="L3" s="78"/>
      <c r="M3" s="8"/>
      <c r="N3" s="8"/>
      <c r="O3" s="10" t="s">
        <v>0</v>
      </c>
      <c r="P3" s="78">
        <v>46000</v>
      </c>
      <c r="Q3" s="78"/>
      <c r="R3" s="41" t="s">
        <v>21</v>
      </c>
    </row>
    <row r="4" spans="1:20" s="12" customFormat="1" ht="70.5" customHeight="1" x14ac:dyDescent="0.35">
      <c r="A4" s="11" t="s">
        <v>1</v>
      </c>
      <c r="B4" s="9"/>
      <c r="C4" s="9"/>
      <c r="D4" s="9"/>
      <c r="E4" s="9"/>
      <c r="F4" s="9"/>
      <c r="I4" s="45"/>
      <c r="J4" s="46"/>
      <c r="K4" s="78"/>
      <c r="L4" s="78"/>
      <c r="N4" s="13"/>
      <c r="O4" s="13"/>
      <c r="P4" s="13"/>
      <c r="Q4" s="14"/>
      <c r="R4" s="13"/>
    </row>
    <row r="5" spans="1:20" s="16" customFormat="1" ht="37.5" customHeight="1" x14ac:dyDescent="0.15">
      <c r="A5" s="101" t="s">
        <v>17</v>
      </c>
      <c r="B5" s="104" t="s">
        <v>2</v>
      </c>
      <c r="C5" s="104" t="s">
        <v>3</v>
      </c>
      <c r="D5" s="104"/>
      <c r="E5" s="104"/>
      <c r="F5" s="104"/>
      <c r="G5" s="79" t="s">
        <v>4</v>
      </c>
      <c r="H5" s="79"/>
      <c r="I5" s="79" t="s">
        <v>5</v>
      </c>
      <c r="J5" s="79"/>
      <c r="K5" s="79" t="s">
        <v>4</v>
      </c>
      <c r="L5" s="80"/>
      <c r="M5" s="15"/>
      <c r="N5" s="15"/>
      <c r="P5" s="17"/>
      <c r="Q5" s="17"/>
      <c r="R5" s="18"/>
      <c r="S5" s="17"/>
      <c r="T5" s="17"/>
    </row>
    <row r="6" spans="1:20" s="16" customFormat="1" ht="37.5" customHeight="1" x14ac:dyDescent="0.15">
      <c r="A6" s="102"/>
      <c r="B6" s="105"/>
      <c r="C6" s="99" t="s">
        <v>6</v>
      </c>
      <c r="D6" s="99"/>
      <c r="E6" s="99" t="s">
        <v>7</v>
      </c>
      <c r="F6" s="99"/>
      <c r="G6" s="100" t="s">
        <v>8</v>
      </c>
      <c r="H6" s="100"/>
      <c r="I6" s="100" t="s">
        <v>9</v>
      </c>
      <c r="J6" s="100"/>
      <c r="K6" s="93" t="s">
        <v>10</v>
      </c>
      <c r="L6" s="94"/>
      <c r="M6" s="15"/>
      <c r="N6" s="15"/>
      <c r="P6" s="19"/>
      <c r="Q6" s="19"/>
      <c r="R6" s="18"/>
      <c r="S6" s="20"/>
      <c r="T6" s="20"/>
    </row>
    <row r="7" spans="1:20" s="16" customFormat="1" ht="37.5" customHeight="1" x14ac:dyDescent="0.15">
      <c r="A7" s="102"/>
      <c r="B7" s="105"/>
      <c r="C7" s="99"/>
      <c r="D7" s="99"/>
      <c r="E7" s="99"/>
      <c r="F7" s="99"/>
      <c r="G7" s="100"/>
      <c r="H7" s="100"/>
      <c r="I7" s="100"/>
      <c r="J7" s="100"/>
      <c r="K7" s="93"/>
      <c r="L7" s="94"/>
      <c r="M7" s="15"/>
      <c r="N7" s="15"/>
      <c r="P7" s="19"/>
      <c r="Q7" s="19"/>
      <c r="R7" s="18"/>
      <c r="S7" s="20"/>
      <c r="T7" s="20"/>
    </row>
    <row r="8" spans="1:20" s="16" customFormat="1" ht="37.5" customHeight="1" x14ac:dyDescent="0.15">
      <c r="A8" s="102"/>
      <c r="B8" s="105"/>
      <c r="C8" s="99"/>
      <c r="D8" s="99"/>
      <c r="E8" s="99"/>
      <c r="F8" s="99"/>
      <c r="G8" s="100"/>
      <c r="H8" s="100"/>
      <c r="I8" s="100"/>
      <c r="J8" s="100"/>
      <c r="K8" s="93"/>
      <c r="L8" s="94"/>
      <c r="M8" s="15"/>
      <c r="N8" s="15"/>
      <c r="P8" s="19"/>
      <c r="Q8" s="19"/>
      <c r="R8" s="18"/>
      <c r="S8" s="20"/>
      <c r="T8" s="20"/>
    </row>
    <row r="9" spans="1:20" s="16" customFormat="1" ht="37.5" customHeight="1" x14ac:dyDescent="0.15">
      <c r="A9" s="103"/>
      <c r="B9" s="106"/>
      <c r="C9" s="47"/>
      <c r="D9" s="47"/>
      <c r="E9" s="47"/>
      <c r="F9" s="47"/>
      <c r="G9" s="95"/>
      <c r="H9" s="95"/>
      <c r="I9" s="96" t="s">
        <v>11</v>
      </c>
      <c r="J9" s="96"/>
      <c r="K9" s="97" t="s">
        <v>79</v>
      </c>
      <c r="L9" s="98"/>
      <c r="M9" s="15"/>
      <c r="N9" s="15"/>
      <c r="P9" s="19"/>
      <c r="Q9" s="19"/>
      <c r="R9" s="18"/>
      <c r="S9" s="20"/>
      <c r="T9" s="20"/>
    </row>
    <row r="10" spans="1:20" s="16" customFormat="1" ht="53.1" customHeight="1" x14ac:dyDescent="0.15">
      <c r="A10" s="110" t="s">
        <v>74</v>
      </c>
      <c r="B10" s="58" t="s">
        <v>75</v>
      </c>
      <c r="C10" s="58">
        <f t="shared" ref="C10:C13" si="0">E10</f>
        <v>46001</v>
      </c>
      <c r="D10" s="57" t="str">
        <f t="shared" ref="D10:D13" si="1">TEXT(C10,"aaa")</f>
        <v>水</v>
      </c>
      <c r="E10" s="58">
        <f t="shared" ref="E10" si="2">I10-3</f>
        <v>46001</v>
      </c>
      <c r="F10" s="57" t="str">
        <f t="shared" ref="F10:F13" si="3">TEXT(E10,"aaa")</f>
        <v>水</v>
      </c>
      <c r="G10" s="58">
        <f t="shared" ref="G10:G13" si="4">I10-1</f>
        <v>46003</v>
      </c>
      <c r="H10" s="57" t="str">
        <f t="shared" ref="H10:H13" si="5">TEXT(G10,"aaa")</f>
        <v>金</v>
      </c>
      <c r="I10" s="58">
        <v>46004</v>
      </c>
      <c r="J10" s="57" t="str">
        <f t="shared" ref="J10:J13" si="6">TEXT(I10,"aaa")</f>
        <v>土</v>
      </c>
      <c r="K10" s="58">
        <f t="shared" ref="K10" si="7">I10+11</f>
        <v>46015</v>
      </c>
      <c r="L10" s="59" t="str">
        <f t="shared" ref="L10:L13" si="8">TEXT(K10,"aaa")</f>
        <v>水</v>
      </c>
      <c r="M10" s="15"/>
      <c r="N10" s="15"/>
      <c r="O10" s="18"/>
      <c r="P10" s="18"/>
    </row>
    <row r="11" spans="1:20" s="16" customFormat="1" ht="53.1" customHeight="1" x14ac:dyDescent="0.15">
      <c r="A11" s="111" t="s">
        <v>76</v>
      </c>
      <c r="B11" s="49" t="s">
        <v>80</v>
      </c>
      <c r="C11" s="49">
        <f t="shared" si="0"/>
        <v>46002</v>
      </c>
      <c r="D11" s="48" t="str">
        <f t="shared" si="1"/>
        <v>木</v>
      </c>
      <c r="E11" s="49">
        <f t="shared" ref="E11" si="9">I11-5</f>
        <v>46002</v>
      </c>
      <c r="F11" s="48" t="str">
        <f t="shared" si="3"/>
        <v>木</v>
      </c>
      <c r="G11" s="49">
        <f t="shared" si="4"/>
        <v>46006</v>
      </c>
      <c r="H11" s="48" t="str">
        <f t="shared" si="5"/>
        <v>月</v>
      </c>
      <c r="I11" s="49">
        <v>46007</v>
      </c>
      <c r="J11" s="48" t="str">
        <f t="shared" si="6"/>
        <v>火</v>
      </c>
      <c r="K11" s="49">
        <f t="shared" ref="K11" si="10">I11+12</f>
        <v>46019</v>
      </c>
      <c r="L11" s="51" t="str">
        <f t="shared" si="8"/>
        <v>日</v>
      </c>
      <c r="M11" s="15"/>
      <c r="N11" s="15"/>
      <c r="O11" s="18"/>
      <c r="P11" s="18"/>
    </row>
    <row r="12" spans="1:20" s="16" customFormat="1" ht="53.1" customHeight="1" x14ac:dyDescent="0.15">
      <c r="A12" s="111" t="s">
        <v>67</v>
      </c>
      <c r="B12" s="49" t="s">
        <v>77</v>
      </c>
      <c r="C12" s="49">
        <f t="shared" si="0"/>
        <v>46008</v>
      </c>
      <c r="D12" s="48" t="str">
        <f t="shared" si="1"/>
        <v>水</v>
      </c>
      <c r="E12" s="49">
        <f t="shared" ref="E12" si="11">I12-3</f>
        <v>46008</v>
      </c>
      <c r="F12" s="48" t="str">
        <f t="shared" si="3"/>
        <v>水</v>
      </c>
      <c r="G12" s="49">
        <f t="shared" si="4"/>
        <v>46010</v>
      </c>
      <c r="H12" s="48" t="str">
        <f t="shared" si="5"/>
        <v>金</v>
      </c>
      <c r="I12" s="49">
        <v>46011</v>
      </c>
      <c r="J12" s="48" t="str">
        <f t="shared" si="6"/>
        <v>土</v>
      </c>
      <c r="K12" s="49">
        <f t="shared" ref="K12" si="12">I12+11</f>
        <v>46022</v>
      </c>
      <c r="L12" s="51" t="str">
        <f t="shared" si="8"/>
        <v>水</v>
      </c>
      <c r="M12" s="15"/>
      <c r="N12" s="15"/>
      <c r="O12" s="18"/>
      <c r="P12" s="18"/>
    </row>
    <row r="13" spans="1:20" s="16" customFormat="1" ht="53.1" customHeight="1" x14ac:dyDescent="0.15">
      <c r="A13" s="111" t="s">
        <v>78</v>
      </c>
      <c r="B13" s="49" t="s">
        <v>81</v>
      </c>
      <c r="C13" s="49">
        <f t="shared" si="0"/>
        <v>46009</v>
      </c>
      <c r="D13" s="48" t="str">
        <f t="shared" si="1"/>
        <v>木</v>
      </c>
      <c r="E13" s="49">
        <f t="shared" ref="E13" si="13">I13-5</f>
        <v>46009</v>
      </c>
      <c r="F13" s="48" t="str">
        <f t="shared" si="3"/>
        <v>木</v>
      </c>
      <c r="G13" s="49">
        <f t="shared" si="4"/>
        <v>46013</v>
      </c>
      <c r="H13" s="48" t="str">
        <f t="shared" si="5"/>
        <v>月</v>
      </c>
      <c r="I13" s="49">
        <v>46014</v>
      </c>
      <c r="J13" s="48" t="str">
        <f t="shared" si="6"/>
        <v>火</v>
      </c>
      <c r="K13" s="49">
        <f t="shared" ref="K13" si="14">I13+12</f>
        <v>46026</v>
      </c>
      <c r="L13" s="51" t="str">
        <f t="shared" si="8"/>
        <v>日</v>
      </c>
      <c r="M13" s="15"/>
      <c r="N13" s="15"/>
      <c r="O13" s="18"/>
      <c r="P13" s="18"/>
    </row>
    <row r="14" spans="1:20" s="16" customFormat="1" ht="52.5" customHeight="1" x14ac:dyDescent="0.15">
      <c r="A14" s="111" t="s">
        <v>82</v>
      </c>
      <c r="B14" s="49" t="s">
        <v>83</v>
      </c>
      <c r="C14" s="49">
        <f t="shared" ref="C13:C14" si="15">E14</f>
        <v>46015</v>
      </c>
      <c r="D14" s="48" t="str">
        <f t="shared" ref="D13:D14" si="16">TEXT(C14,"aaa")</f>
        <v>水</v>
      </c>
      <c r="E14" s="49">
        <f t="shared" ref="E14" si="17">I14-3</f>
        <v>46015</v>
      </c>
      <c r="F14" s="48" t="str">
        <f t="shared" ref="F13:F14" si="18">TEXT(E14,"aaa")</f>
        <v>水</v>
      </c>
      <c r="G14" s="49">
        <f t="shared" ref="G13:G14" si="19">I14-1</f>
        <v>46017</v>
      </c>
      <c r="H14" s="48" t="str">
        <f t="shared" ref="H13:H14" si="20">TEXT(G14,"aaa")</f>
        <v>金</v>
      </c>
      <c r="I14" s="49">
        <v>46018</v>
      </c>
      <c r="J14" s="48" t="str">
        <f t="shared" ref="J13:J14" si="21">TEXT(I14,"aaa")</f>
        <v>土</v>
      </c>
      <c r="K14" s="49">
        <f t="shared" ref="K14" si="22">I14+11</f>
        <v>46029</v>
      </c>
      <c r="L14" s="51" t="str">
        <f t="shared" ref="L13:L14" si="23">TEXT(K14,"aaa")</f>
        <v>水</v>
      </c>
      <c r="M14" s="15"/>
      <c r="N14" s="15"/>
      <c r="O14" s="18"/>
      <c r="P14" s="18"/>
    </row>
    <row r="15" spans="1:20" s="16" customFormat="1" ht="52.5" customHeight="1" x14ac:dyDescent="0.15">
      <c r="A15" s="112" t="s">
        <v>84</v>
      </c>
      <c r="B15" s="54" t="s">
        <v>85</v>
      </c>
      <c r="C15" s="54">
        <f t="shared" ref="C15" si="24">E15</f>
        <v>46016</v>
      </c>
      <c r="D15" s="53" t="str">
        <f t="shared" ref="D15" si="25">TEXT(C15,"aaa")</f>
        <v>木</v>
      </c>
      <c r="E15" s="54">
        <f t="shared" ref="E15" si="26">I15-5</f>
        <v>46016</v>
      </c>
      <c r="F15" s="53" t="str">
        <f t="shared" ref="F15" si="27">TEXT(E15,"aaa")</f>
        <v>木</v>
      </c>
      <c r="G15" s="54">
        <f t="shared" ref="G15" si="28">I15-1</f>
        <v>46020</v>
      </c>
      <c r="H15" s="53" t="str">
        <f t="shared" ref="H15" si="29">TEXT(G15,"aaa")</f>
        <v>月</v>
      </c>
      <c r="I15" s="54">
        <v>46021</v>
      </c>
      <c r="J15" s="53" t="str">
        <f t="shared" ref="J15" si="30">TEXT(I15,"aaa")</f>
        <v>火</v>
      </c>
      <c r="K15" s="54">
        <f t="shared" ref="K15" si="31">I15+12</f>
        <v>46033</v>
      </c>
      <c r="L15" s="55" t="str">
        <f t="shared" ref="L15" si="32">TEXT(K15,"aaa")</f>
        <v>日</v>
      </c>
      <c r="M15" s="15"/>
      <c r="N15" s="15"/>
      <c r="O15" s="18"/>
      <c r="P15" s="18"/>
    </row>
    <row r="16" spans="1:20" s="16" customFormat="1" ht="30" customHeight="1" x14ac:dyDescent="0.15">
      <c r="A16" s="73"/>
      <c r="B16" s="73"/>
      <c r="C16" s="22"/>
      <c r="D16" s="22"/>
      <c r="E16" s="22"/>
      <c r="F16" s="22"/>
      <c r="G16" s="22"/>
      <c r="H16" s="22"/>
      <c r="I16" s="23"/>
      <c r="J16" s="23"/>
      <c r="K16" s="15"/>
      <c r="M16" s="15"/>
      <c r="N16" s="15"/>
      <c r="O16" s="18"/>
      <c r="P16" s="18"/>
    </row>
    <row r="17" spans="1:19" s="16" customFormat="1" ht="30" customHeight="1" x14ac:dyDescent="0.15">
      <c r="A17" s="21"/>
      <c r="B17" s="22"/>
      <c r="C17" s="22"/>
      <c r="D17" s="22"/>
      <c r="E17" s="22"/>
      <c r="F17" s="22"/>
      <c r="G17" s="22"/>
      <c r="H17" s="22"/>
      <c r="I17" s="23"/>
      <c r="J17" s="23"/>
      <c r="K17" s="15"/>
      <c r="N17" s="15"/>
      <c r="O17" s="18"/>
      <c r="P17" s="18"/>
    </row>
    <row r="18" spans="1:19" s="16" customFormat="1" ht="41.25" customHeight="1" x14ac:dyDescent="0.15">
      <c r="N18" s="15"/>
      <c r="O18" s="18"/>
      <c r="P18" s="18"/>
    </row>
    <row r="19" spans="1:19" s="16" customFormat="1" ht="41.25" customHeight="1" x14ac:dyDescent="0.15">
      <c r="N19" s="15"/>
      <c r="O19" s="18"/>
      <c r="P19" s="18"/>
    </row>
    <row r="20" spans="1:19" s="16" customFormat="1" ht="28.5" x14ac:dyDescent="0.25">
      <c r="A20" s="61" t="s">
        <v>68</v>
      </c>
      <c r="B20" s="62"/>
      <c r="C20" s="62"/>
      <c r="D20" s="62"/>
      <c r="E20" s="62"/>
      <c r="F20"/>
      <c r="G20"/>
      <c r="H20" s="5"/>
      <c r="I20" s="5"/>
      <c r="J20" s="5"/>
      <c r="K20" s="5"/>
      <c r="L20" s="5"/>
      <c r="M20" s="63"/>
      <c r="N20" s="5"/>
      <c r="O20" s="15"/>
      <c r="P20" s="15"/>
      <c r="Q20" s="15"/>
    </row>
    <row r="21" spans="1:19" s="16" customFormat="1" ht="28.5" x14ac:dyDescent="0.25">
      <c r="A21" s="64" t="s">
        <v>69</v>
      </c>
      <c r="B21" s="65"/>
      <c r="C21"/>
      <c r="D21"/>
      <c r="E21" s="62"/>
      <c r="F21"/>
      <c r="G21"/>
      <c r="H21" s="5"/>
      <c r="I21" s="5"/>
      <c r="J21" s="5"/>
      <c r="K21" s="5"/>
      <c r="L21" s="5"/>
      <c r="M21" s="63"/>
      <c r="N21" s="5"/>
      <c r="O21" s="15"/>
      <c r="P21" s="15"/>
      <c r="Q21" s="15"/>
    </row>
    <row r="22" spans="1:19" s="16" customFormat="1" ht="28.5" x14ac:dyDescent="0.25">
      <c r="A22" s="64" t="s">
        <v>70</v>
      </c>
      <c r="B22" s="65"/>
      <c r="C22" s="65"/>
      <c r="D22" s="65"/>
      <c r="E22" s="65"/>
      <c r="F22"/>
      <c r="G22"/>
      <c r="H22"/>
      <c r="I22" s="5"/>
      <c r="J22" s="5"/>
      <c r="K22" s="5"/>
      <c r="L22" s="5"/>
      <c r="M22" s="63"/>
      <c r="N22" s="5"/>
      <c r="O22" s="15"/>
      <c r="P22" s="15"/>
      <c r="Q22" s="15"/>
    </row>
    <row r="23" spans="1:19" s="16" customFormat="1" ht="41.25" customHeight="1" thickBot="1" x14ac:dyDescent="0.2">
      <c r="A23" s="24" t="s">
        <v>12</v>
      </c>
      <c r="B23" s="74" t="s">
        <v>13</v>
      </c>
      <c r="C23" s="75"/>
      <c r="D23" s="76"/>
      <c r="E23" s="74" t="s">
        <v>15</v>
      </c>
      <c r="F23" s="75"/>
      <c r="G23" s="75"/>
      <c r="H23" s="75"/>
      <c r="I23" s="75"/>
      <c r="J23" s="75"/>
      <c r="K23" s="75"/>
      <c r="L23" s="76"/>
      <c r="M23"/>
      <c r="N23"/>
      <c r="O23"/>
      <c r="P23"/>
      <c r="Q23"/>
      <c r="R23"/>
      <c r="S23"/>
    </row>
    <row r="24" spans="1:19" s="16" customFormat="1" ht="48.75" customHeight="1" thickTop="1" x14ac:dyDescent="0.15">
      <c r="A24" s="81" t="s">
        <v>18</v>
      </c>
      <c r="B24" s="83" t="s">
        <v>22</v>
      </c>
      <c r="C24" s="84"/>
      <c r="D24" s="85"/>
      <c r="E24" s="42" t="s">
        <v>23</v>
      </c>
      <c r="F24" s="25"/>
      <c r="G24" s="26"/>
      <c r="H24" s="26"/>
      <c r="I24" s="27"/>
      <c r="J24" s="28"/>
      <c r="K24" s="28"/>
      <c r="L24" s="29"/>
      <c r="M24"/>
      <c r="N24"/>
      <c r="O24"/>
      <c r="P24"/>
      <c r="Q24"/>
      <c r="R24"/>
      <c r="S24"/>
    </row>
    <row r="25" spans="1:19" ht="48.75" customHeight="1" x14ac:dyDescent="0.15">
      <c r="A25" s="82"/>
      <c r="B25" s="86"/>
      <c r="C25" s="87"/>
      <c r="D25" s="88"/>
      <c r="E25" s="30" t="s">
        <v>24</v>
      </c>
      <c r="F25" s="31"/>
      <c r="G25" s="32"/>
      <c r="H25" s="32"/>
      <c r="I25" s="33"/>
      <c r="J25" s="34"/>
      <c r="K25" s="34"/>
      <c r="L25" s="35" t="s">
        <v>25</v>
      </c>
    </row>
    <row r="26" spans="1:19" ht="48.75" customHeight="1" x14ac:dyDescent="0.15">
      <c r="A26" s="89" t="s">
        <v>19</v>
      </c>
      <c r="B26" s="90" t="s">
        <v>26</v>
      </c>
      <c r="C26" s="91"/>
      <c r="D26" s="92"/>
      <c r="E26" s="36" t="s">
        <v>27</v>
      </c>
      <c r="F26" s="37"/>
      <c r="G26" s="38"/>
      <c r="H26" s="38"/>
      <c r="I26" s="39"/>
      <c r="J26" s="40"/>
      <c r="K26" s="40"/>
      <c r="L26" s="44"/>
    </row>
    <row r="27" spans="1:19" ht="48.75" customHeight="1" x14ac:dyDescent="0.15">
      <c r="A27" s="82"/>
      <c r="B27" s="86"/>
      <c r="C27" s="87"/>
      <c r="D27" s="88"/>
      <c r="E27" s="43" t="s">
        <v>28</v>
      </c>
      <c r="F27" s="31"/>
      <c r="G27" s="32"/>
      <c r="H27" s="32"/>
      <c r="I27" s="33"/>
      <c r="J27" s="33"/>
      <c r="K27" s="34"/>
      <c r="L27" s="35" t="s">
        <v>29</v>
      </c>
    </row>
    <row r="28" spans="1:19" ht="60" customHeight="1" x14ac:dyDescent="0.15">
      <c r="A28" s="66" t="s">
        <v>71</v>
      </c>
      <c r="B28" s="67"/>
      <c r="C28" s="67"/>
      <c r="D28" s="67"/>
      <c r="E28" s="67"/>
      <c r="F28" s="67"/>
      <c r="G28" s="67"/>
      <c r="H28" s="67"/>
      <c r="I28" s="68"/>
      <c r="J28" s="69"/>
      <c r="K28" s="70"/>
      <c r="L28" s="69"/>
      <c r="M28" s="69"/>
      <c r="N28" s="71"/>
      <c r="O28" s="72"/>
      <c r="P28" s="72"/>
      <c r="Q28" s="72"/>
      <c r="R28" s="72"/>
      <c r="S28" s="72"/>
    </row>
    <row r="29" spans="1:19" ht="60" customHeight="1" x14ac:dyDescent="0.15">
      <c r="A29" s="66" t="s">
        <v>72</v>
      </c>
      <c r="B29" s="67"/>
      <c r="C29" s="67"/>
      <c r="D29" s="67"/>
      <c r="E29" s="67"/>
      <c r="F29" s="67"/>
      <c r="G29" s="67"/>
      <c r="H29" s="67"/>
      <c r="I29" s="68"/>
      <c r="J29" s="69"/>
      <c r="K29" s="70"/>
      <c r="L29" s="69"/>
      <c r="M29" s="69"/>
      <c r="N29" s="71"/>
      <c r="O29" s="72"/>
      <c r="P29" s="72"/>
      <c r="Q29" s="72"/>
      <c r="R29" s="72"/>
      <c r="S29" s="72"/>
    </row>
    <row r="30" spans="1:19" ht="60" customHeight="1" x14ac:dyDescent="0.15">
      <c r="A30" s="66" t="s">
        <v>73</v>
      </c>
      <c r="B30" s="67"/>
      <c r="C30" s="67"/>
      <c r="D30" s="67"/>
      <c r="E30" s="67"/>
      <c r="F30" s="67"/>
      <c r="G30" s="67"/>
      <c r="H30" s="67"/>
      <c r="I30" s="68"/>
      <c r="J30" s="69"/>
      <c r="K30" s="70"/>
      <c r="L30" s="69"/>
      <c r="M30" s="69"/>
      <c r="N30" s="71"/>
      <c r="O30" s="72"/>
      <c r="P30" s="72"/>
      <c r="Q30" s="72"/>
      <c r="R30" s="72"/>
      <c r="S30" s="72"/>
    </row>
    <row r="31" spans="1:19" ht="48.75" customHeight="1" x14ac:dyDescent="0.15"/>
  </sheetData>
  <mergeCells count="24">
    <mergeCell ref="A24:A25"/>
    <mergeCell ref="B24:D25"/>
    <mergeCell ref="A26:A27"/>
    <mergeCell ref="B26:D27"/>
    <mergeCell ref="K6:L8"/>
    <mergeCell ref="G9:H9"/>
    <mergeCell ref="I9:J9"/>
    <mergeCell ref="K9:L9"/>
    <mergeCell ref="E6:F8"/>
    <mergeCell ref="G6:H8"/>
    <mergeCell ref="I6:J8"/>
    <mergeCell ref="A5:A9"/>
    <mergeCell ref="B5:B9"/>
    <mergeCell ref="C5:F5"/>
    <mergeCell ref="C6:D8"/>
    <mergeCell ref="B23:D23"/>
    <mergeCell ref="E23:L23"/>
    <mergeCell ref="M1:Q1"/>
    <mergeCell ref="K3:L3"/>
    <mergeCell ref="K4:L4"/>
    <mergeCell ref="G5:H5"/>
    <mergeCell ref="I5:J5"/>
    <mergeCell ref="K5:L5"/>
    <mergeCell ref="P3:Q3"/>
  </mergeCells>
  <phoneticPr fontId="3"/>
  <pageMargins left="0.9055118110236221" right="0.51181102362204722" top="0.55118110236220474" bottom="0.55118110236220474" header="0.31496062992125984" footer="0.31496062992125984"/>
  <pageSetup paperSize="9"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view="pageBreakPreview" zoomScale="40" zoomScaleNormal="40" zoomScaleSheetLayoutView="40" zoomScalePageLayoutView="40" workbookViewId="0">
      <selection activeCell="B21" sqref="B21"/>
    </sheetView>
  </sheetViews>
  <sheetFormatPr defaultRowHeight="13.5" x14ac:dyDescent="0.15"/>
  <cols>
    <col min="1" max="1" width="63.6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7" t="s">
        <v>16</v>
      </c>
      <c r="N1" s="77"/>
      <c r="O1" s="77"/>
      <c r="P1" s="77"/>
      <c r="Q1" s="77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F3" s="8"/>
      <c r="G3" s="8"/>
      <c r="H3" s="8"/>
      <c r="I3" s="9"/>
      <c r="K3" s="78"/>
      <c r="L3" s="78"/>
      <c r="M3" s="8"/>
      <c r="N3" s="8"/>
      <c r="O3" s="10" t="s">
        <v>30</v>
      </c>
      <c r="P3" s="78">
        <v>45057</v>
      </c>
      <c r="Q3" s="78"/>
      <c r="R3" s="41" t="s">
        <v>31</v>
      </c>
    </row>
    <row r="4" spans="1:20" s="12" customFormat="1" ht="70.5" customHeight="1" x14ac:dyDescent="0.35">
      <c r="A4" s="11" t="s">
        <v>32</v>
      </c>
      <c r="B4" s="9"/>
      <c r="C4" s="9"/>
      <c r="D4" s="9"/>
      <c r="E4" s="9"/>
      <c r="F4" s="9"/>
      <c r="I4" s="45"/>
      <c r="J4" s="46"/>
      <c r="K4" s="78"/>
      <c r="L4" s="78"/>
      <c r="N4" s="13"/>
      <c r="O4" s="13"/>
      <c r="P4" s="13"/>
      <c r="Q4" s="14"/>
      <c r="R4" s="13"/>
    </row>
    <row r="5" spans="1:20" s="16" customFormat="1" ht="37.5" customHeight="1" x14ac:dyDescent="0.15">
      <c r="A5" s="101" t="s">
        <v>33</v>
      </c>
      <c r="B5" s="104" t="s">
        <v>2</v>
      </c>
      <c r="C5" s="104" t="s">
        <v>34</v>
      </c>
      <c r="D5" s="104"/>
      <c r="E5" s="104"/>
      <c r="F5" s="104"/>
      <c r="G5" s="79" t="s">
        <v>35</v>
      </c>
      <c r="H5" s="79"/>
      <c r="I5" s="79" t="s">
        <v>36</v>
      </c>
      <c r="J5" s="79"/>
      <c r="K5" s="79" t="s">
        <v>37</v>
      </c>
      <c r="L5" s="80"/>
      <c r="M5" s="15"/>
      <c r="N5" s="15"/>
      <c r="P5" s="17"/>
      <c r="Q5" s="17"/>
      <c r="R5" s="18"/>
      <c r="S5" s="17"/>
      <c r="T5" s="17"/>
    </row>
    <row r="6" spans="1:20" s="16" customFormat="1" ht="37.5" customHeight="1" x14ac:dyDescent="0.15">
      <c r="A6" s="102"/>
      <c r="B6" s="105"/>
      <c r="C6" s="99" t="s">
        <v>38</v>
      </c>
      <c r="D6" s="99"/>
      <c r="E6" s="99" t="s">
        <v>39</v>
      </c>
      <c r="F6" s="99"/>
      <c r="G6" s="100" t="s">
        <v>40</v>
      </c>
      <c r="H6" s="100"/>
      <c r="I6" s="100" t="s">
        <v>41</v>
      </c>
      <c r="J6" s="100"/>
      <c r="K6" s="93" t="s">
        <v>42</v>
      </c>
      <c r="L6" s="94"/>
      <c r="M6" s="15"/>
      <c r="N6" s="15"/>
      <c r="P6" s="19"/>
      <c r="Q6" s="19"/>
      <c r="R6" s="18"/>
      <c r="S6" s="20"/>
      <c r="T6" s="20"/>
    </row>
    <row r="7" spans="1:20" s="16" customFormat="1" ht="37.5" customHeight="1" x14ac:dyDescent="0.15">
      <c r="A7" s="102"/>
      <c r="B7" s="105"/>
      <c r="C7" s="99"/>
      <c r="D7" s="99"/>
      <c r="E7" s="99"/>
      <c r="F7" s="99"/>
      <c r="G7" s="100"/>
      <c r="H7" s="100"/>
      <c r="I7" s="100"/>
      <c r="J7" s="100"/>
      <c r="K7" s="93"/>
      <c r="L7" s="94"/>
      <c r="M7" s="15"/>
      <c r="N7" s="15"/>
      <c r="P7" s="19"/>
      <c r="Q7" s="19"/>
      <c r="R7" s="18"/>
      <c r="S7" s="20"/>
      <c r="T7" s="20"/>
    </row>
    <row r="8" spans="1:20" s="16" customFormat="1" ht="37.5" customHeight="1" x14ac:dyDescent="0.15">
      <c r="A8" s="102"/>
      <c r="B8" s="105"/>
      <c r="C8" s="99"/>
      <c r="D8" s="99"/>
      <c r="E8" s="99"/>
      <c r="F8" s="99"/>
      <c r="G8" s="100"/>
      <c r="H8" s="100"/>
      <c r="I8" s="100"/>
      <c r="J8" s="100"/>
      <c r="K8" s="93"/>
      <c r="L8" s="94"/>
      <c r="M8" s="15"/>
      <c r="N8" s="15"/>
      <c r="P8" s="19"/>
      <c r="Q8" s="19"/>
      <c r="R8" s="18"/>
      <c r="S8" s="20"/>
      <c r="T8" s="20"/>
    </row>
    <row r="9" spans="1:20" s="16" customFormat="1" ht="37.5" customHeight="1" x14ac:dyDescent="0.15">
      <c r="A9" s="103"/>
      <c r="B9" s="106"/>
      <c r="C9" s="47"/>
      <c r="D9" s="47"/>
      <c r="E9" s="47"/>
      <c r="F9" s="47"/>
      <c r="G9" s="95"/>
      <c r="H9" s="95"/>
      <c r="I9" s="96" t="s">
        <v>43</v>
      </c>
      <c r="J9" s="96"/>
      <c r="K9" s="97" t="s">
        <v>44</v>
      </c>
      <c r="L9" s="98"/>
      <c r="M9" s="15"/>
      <c r="N9" s="15"/>
      <c r="P9" s="19"/>
      <c r="Q9" s="19"/>
      <c r="R9" s="18"/>
      <c r="S9" s="20"/>
      <c r="T9" s="20"/>
    </row>
    <row r="10" spans="1:20" s="16" customFormat="1" ht="53.1" customHeight="1" x14ac:dyDescent="0.15">
      <c r="A10" s="56" t="s">
        <v>45</v>
      </c>
      <c r="B10" s="57" t="s">
        <v>46</v>
      </c>
      <c r="C10" s="58">
        <f t="shared" ref="C10:C16" si="0">E10</f>
        <v>45064</v>
      </c>
      <c r="D10" s="57" t="str">
        <f t="shared" ref="D10:D16" si="1">TEXT(C10,"aaa")</f>
        <v>木</v>
      </c>
      <c r="E10" s="58">
        <f t="shared" ref="E10:E16" si="2">G10-1</f>
        <v>45064</v>
      </c>
      <c r="F10" s="57" t="str">
        <f t="shared" ref="F10:F16" si="3">TEXT(E10,"aaa")</f>
        <v>木</v>
      </c>
      <c r="G10" s="58">
        <f t="shared" ref="G10:G16" si="4">I10-1</f>
        <v>45065</v>
      </c>
      <c r="H10" s="57" t="str">
        <f t="shared" ref="H10:H16" si="5">TEXT(G10,"aaa")</f>
        <v>金</v>
      </c>
      <c r="I10" s="58">
        <v>45066</v>
      </c>
      <c r="J10" s="57" t="str">
        <f t="shared" ref="J10:J16" si="6">TEXT(I10,"aaa")</f>
        <v>土</v>
      </c>
      <c r="K10" s="58">
        <f t="shared" ref="K10:K16" si="7">I10+11</f>
        <v>45077</v>
      </c>
      <c r="L10" s="59" t="str">
        <f t="shared" ref="L10:L16" si="8">TEXT(K10,"aaa")</f>
        <v>水</v>
      </c>
      <c r="M10" s="15"/>
      <c r="N10" s="15"/>
      <c r="O10" s="18"/>
      <c r="P10" s="18"/>
    </row>
    <row r="11" spans="1:20" s="16" customFormat="1" ht="53.1" customHeight="1" x14ac:dyDescent="0.15">
      <c r="A11" s="50" t="s">
        <v>47</v>
      </c>
      <c r="B11" s="48" t="s">
        <v>48</v>
      </c>
      <c r="C11" s="49">
        <f t="shared" si="0"/>
        <v>45071</v>
      </c>
      <c r="D11" s="48" t="str">
        <f t="shared" si="1"/>
        <v>木</v>
      </c>
      <c r="E11" s="49">
        <f t="shared" si="2"/>
        <v>45071</v>
      </c>
      <c r="F11" s="48" t="str">
        <f t="shared" si="3"/>
        <v>木</v>
      </c>
      <c r="G11" s="49">
        <f t="shared" si="4"/>
        <v>45072</v>
      </c>
      <c r="H11" s="48" t="str">
        <f t="shared" si="5"/>
        <v>金</v>
      </c>
      <c r="I11" s="49">
        <v>45073</v>
      </c>
      <c r="J11" s="48" t="str">
        <f t="shared" si="6"/>
        <v>土</v>
      </c>
      <c r="K11" s="49">
        <f t="shared" si="7"/>
        <v>45084</v>
      </c>
      <c r="L11" s="51" t="str">
        <f t="shared" si="8"/>
        <v>水</v>
      </c>
      <c r="M11" s="15"/>
      <c r="N11" s="15"/>
      <c r="O11" s="18"/>
      <c r="P11" s="18"/>
    </row>
    <row r="12" spans="1:20" s="16" customFormat="1" ht="53.1" customHeight="1" x14ac:dyDescent="0.15">
      <c r="A12" s="50" t="s">
        <v>49</v>
      </c>
      <c r="B12" s="48" t="s">
        <v>50</v>
      </c>
      <c r="C12" s="49">
        <f t="shared" si="0"/>
        <v>45078</v>
      </c>
      <c r="D12" s="48" t="str">
        <f t="shared" si="1"/>
        <v>木</v>
      </c>
      <c r="E12" s="49">
        <f t="shared" si="2"/>
        <v>45078</v>
      </c>
      <c r="F12" s="48" t="str">
        <f t="shared" si="3"/>
        <v>木</v>
      </c>
      <c r="G12" s="49">
        <f t="shared" si="4"/>
        <v>45079</v>
      </c>
      <c r="H12" s="48" t="str">
        <f t="shared" si="5"/>
        <v>金</v>
      </c>
      <c r="I12" s="49">
        <v>45080</v>
      </c>
      <c r="J12" s="48" t="str">
        <f t="shared" si="6"/>
        <v>土</v>
      </c>
      <c r="K12" s="49">
        <f t="shared" si="7"/>
        <v>45091</v>
      </c>
      <c r="L12" s="51" t="str">
        <f t="shared" si="8"/>
        <v>水</v>
      </c>
      <c r="M12" s="15"/>
      <c r="N12" s="15"/>
      <c r="O12" s="18"/>
      <c r="P12" s="18"/>
    </row>
    <row r="13" spans="1:20" s="16" customFormat="1" ht="53.1" customHeight="1" x14ac:dyDescent="0.15">
      <c r="A13" s="50" t="s">
        <v>51</v>
      </c>
      <c r="B13" s="48" t="s">
        <v>20</v>
      </c>
      <c r="C13" s="49">
        <f t="shared" si="0"/>
        <v>45085</v>
      </c>
      <c r="D13" s="48" t="str">
        <f t="shared" si="1"/>
        <v>木</v>
      </c>
      <c r="E13" s="49">
        <f t="shared" si="2"/>
        <v>45085</v>
      </c>
      <c r="F13" s="48" t="str">
        <f t="shared" si="3"/>
        <v>木</v>
      </c>
      <c r="G13" s="49">
        <f t="shared" si="4"/>
        <v>45086</v>
      </c>
      <c r="H13" s="48" t="str">
        <f t="shared" si="5"/>
        <v>金</v>
      </c>
      <c r="I13" s="49">
        <v>45087</v>
      </c>
      <c r="J13" s="48" t="str">
        <f t="shared" si="6"/>
        <v>土</v>
      </c>
      <c r="K13" s="49">
        <f t="shared" si="7"/>
        <v>45098</v>
      </c>
      <c r="L13" s="51" t="str">
        <f t="shared" si="8"/>
        <v>水</v>
      </c>
      <c r="M13" s="15"/>
      <c r="N13" s="15"/>
      <c r="O13" s="18"/>
      <c r="P13" s="18"/>
    </row>
    <row r="14" spans="1:20" s="16" customFormat="1" ht="53.1" customHeight="1" x14ac:dyDescent="0.15">
      <c r="A14" s="50" t="s">
        <v>52</v>
      </c>
      <c r="B14" s="48" t="s">
        <v>53</v>
      </c>
      <c r="C14" s="49">
        <f t="shared" si="0"/>
        <v>45092</v>
      </c>
      <c r="D14" s="48" t="str">
        <f t="shared" si="1"/>
        <v>木</v>
      </c>
      <c r="E14" s="49">
        <f t="shared" si="2"/>
        <v>45092</v>
      </c>
      <c r="F14" s="48" t="str">
        <f t="shared" si="3"/>
        <v>木</v>
      </c>
      <c r="G14" s="49">
        <f t="shared" si="4"/>
        <v>45093</v>
      </c>
      <c r="H14" s="48" t="str">
        <f t="shared" si="5"/>
        <v>金</v>
      </c>
      <c r="I14" s="49">
        <v>45094</v>
      </c>
      <c r="J14" s="48" t="str">
        <f t="shared" si="6"/>
        <v>土</v>
      </c>
      <c r="K14" s="49">
        <f t="shared" si="7"/>
        <v>45105</v>
      </c>
      <c r="L14" s="51" t="str">
        <f t="shared" si="8"/>
        <v>水</v>
      </c>
      <c r="M14" s="15"/>
      <c r="N14" s="15"/>
      <c r="O14" s="18"/>
      <c r="P14" s="18"/>
    </row>
    <row r="15" spans="1:20" s="16" customFormat="1" ht="53.1" customHeight="1" x14ac:dyDescent="0.15">
      <c r="A15" s="50" t="s">
        <v>47</v>
      </c>
      <c r="B15" s="48" t="s">
        <v>54</v>
      </c>
      <c r="C15" s="49">
        <f t="shared" si="0"/>
        <v>45099</v>
      </c>
      <c r="D15" s="48" t="str">
        <f t="shared" si="1"/>
        <v>木</v>
      </c>
      <c r="E15" s="49">
        <f t="shared" si="2"/>
        <v>45099</v>
      </c>
      <c r="F15" s="48" t="str">
        <f t="shared" si="3"/>
        <v>木</v>
      </c>
      <c r="G15" s="49">
        <f t="shared" si="4"/>
        <v>45100</v>
      </c>
      <c r="H15" s="48" t="str">
        <f t="shared" si="5"/>
        <v>金</v>
      </c>
      <c r="I15" s="49">
        <v>45101</v>
      </c>
      <c r="J15" s="48" t="str">
        <f t="shared" si="6"/>
        <v>土</v>
      </c>
      <c r="K15" s="49">
        <f t="shared" si="7"/>
        <v>45112</v>
      </c>
      <c r="L15" s="51" t="str">
        <f t="shared" si="8"/>
        <v>水</v>
      </c>
      <c r="M15" s="15"/>
      <c r="N15" s="15"/>
      <c r="O15" s="18"/>
      <c r="P15" s="18"/>
    </row>
    <row r="16" spans="1:20" s="16" customFormat="1" ht="53.1" customHeight="1" x14ac:dyDescent="0.15">
      <c r="A16" s="52" t="s">
        <v>49</v>
      </c>
      <c r="B16" s="53" t="s">
        <v>55</v>
      </c>
      <c r="C16" s="54">
        <f t="shared" si="0"/>
        <v>45106</v>
      </c>
      <c r="D16" s="53" t="str">
        <f t="shared" si="1"/>
        <v>木</v>
      </c>
      <c r="E16" s="54">
        <f t="shared" si="2"/>
        <v>45106</v>
      </c>
      <c r="F16" s="53" t="str">
        <f t="shared" si="3"/>
        <v>木</v>
      </c>
      <c r="G16" s="54">
        <f t="shared" si="4"/>
        <v>45107</v>
      </c>
      <c r="H16" s="53" t="str">
        <f t="shared" si="5"/>
        <v>金</v>
      </c>
      <c r="I16" s="54">
        <v>45108</v>
      </c>
      <c r="J16" s="53" t="str">
        <f t="shared" si="6"/>
        <v>土</v>
      </c>
      <c r="K16" s="54">
        <f t="shared" si="7"/>
        <v>45119</v>
      </c>
      <c r="L16" s="55" t="str">
        <f t="shared" si="8"/>
        <v>水</v>
      </c>
      <c r="M16" s="15"/>
      <c r="N16" s="15"/>
      <c r="O16" s="18"/>
      <c r="P16" s="18"/>
    </row>
    <row r="17" spans="1:16" s="16" customFormat="1" ht="53.1" customHeight="1" x14ac:dyDescent="0.15">
      <c r="A17" s="60"/>
      <c r="B17" s="22"/>
      <c r="C17" s="22"/>
      <c r="D17" s="22"/>
      <c r="E17" s="22"/>
      <c r="F17" s="22"/>
      <c r="G17" s="22"/>
      <c r="H17" s="22"/>
      <c r="I17" s="23"/>
      <c r="J17" s="23"/>
      <c r="K17" s="15"/>
      <c r="M17" s="15"/>
      <c r="N17" s="15"/>
      <c r="O17" s="18"/>
      <c r="P17" s="18"/>
    </row>
    <row r="18" spans="1:16" s="16" customFormat="1" ht="30" customHeight="1" x14ac:dyDescent="0.15">
      <c r="A18" s="21"/>
      <c r="B18" s="22"/>
      <c r="C18" s="22"/>
      <c r="D18" s="22"/>
      <c r="E18" s="22"/>
      <c r="F18" s="22"/>
      <c r="G18" s="22"/>
      <c r="H18" s="22"/>
      <c r="I18" s="23"/>
      <c r="J18" s="23"/>
      <c r="K18" s="15"/>
      <c r="M18" s="15"/>
      <c r="N18" s="15"/>
      <c r="O18" s="18"/>
      <c r="P18" s="18"/>
    </row>
    <row r="19" spans="1:16" s="16" customFormat="1" ht="30" customHeight="1" x14ac:dyDescent="0.15">
      <c r="A19" s="21"/>
      <c r="B19" s="22"/>
      <c r="C19" s="22"/>
      <c r="D19" s="22"/>
      <c r="E19" s="22"/>
      <c r="F19" s="22"/>
      <c r="G19" s="22"/>
      <c r="H19" s="22"/>
      <c r="I19" s="23"/>
      <c r="J19" s="23"/>
      <c r="K19" s="15"/>
      <c r="M19" s="15"/>
      <c r="N19" s="15"/>
      <c r="O19" s="18"/>
      <c r="P19" s="18"/>
    </row>
    <row r="20" spans="1:16" s="16" customFormat="1" ht="30" customHeight="1" x14ac:dyDescent="0.15">
      <c r="A20" s="21"/>
      <c r="B20" s="22"/>
      <c r="C20" s="22"/>
      <c r="D20" s="22"/>
      <c r="E20" s="22"/>
      <c r="F20" s="22"/>
      <c r="G20" s="22"/>
      <c r="H20" s="22"/>
      <c r="I20" s="23"/>
      <c r="J20" s="23"/>
      <c r="K20" s="15"/>
      <c r="M20" s="15"/>
      <c r="N20" s="15"/>
      <c r="O20" s="18"/>
      <c r="P20" s="18"/>
    </row>
    <row r="21" spans="1:16" s="16" customFormat="1" ht="30" customHeight="1" x14ac:dyDescent="0.15">
      <c r="A21" s="21"/>
      <c r="B21" s="22"/>
      <c r="C21" s="22"/>
      <c r="D21" s="22"/>
      <c r="E21" s="22"/>
      <c r="F21" s="22"/>
      <c r="G21" s="22"/>
      <c r="H21" s="22"/>
      <c r="I21" s="23"/>
      <c r="J21" s="23"/>
      <c r="K21" s="15"/>
      <c r="M21" s="15"/>
      <c r="N21" s="15"/>
      <c r="O21" s="18"/>
      <c r="P21" s="18"/>
    </row>
    <row r="22" spans="1:16" s="16" customFormat="1" ht="30" customHeight="1" x14ac:dyDescent="0.15">
      <c r="A22" s="21"/>
      <c r="B22" s="22"/>
      <c r="C22" s="22"/>
      <c r="D22" s="22"/>
      <c r="E22" s="22"/>
      <c r="F22" s="22"/>
      <c r="G22" s="22"/>
      <c r="H22" s="22"/>
      <c r="I22" s="23"/>
      <c r="J22" s="23"/>
      <c r="K22" s="15"/>
      <c r="M22" s="15"/>
      <c r="N22" s="15"/>
      <c r="O22" s="18"/>
      <c r="P22" s="18"/>
    </row>
    <row r="23" spans="1:16" s="16" customFormat="1" ht="30" customHeight="1" x14ac:dyDescent="0.15">
      <c r="A23" s="21"/>
      <c r="B23" s="22"/>
      <c r="C23" s="22"/>
      <c r="D23" s="22"/>
      <c r="E23" s="22"/>
      <c r="F23" s="22"/>
      <c r="G23" s="22"/>
      <c r="H23" s="22"/>
      <c r="I23" s="23"/>
      <c r="J23" s="23"/>
      <c r="K23" s="15"/>
      <c r="M23" s="15"/>
      <c r="N23" s="15"/>
      <c r="O23" s="18"/>
      <c r="P23" s="18"/>
    </row>
    <row r="24" spans="1:16" s="16" customFormat="1" ht="30" customHeight="1" x14ac:dyDescent="0.15">
      <c r="A24" s="21"/>
      <c r="B24" s="22"/>
      <c r="C24" s="22"/>
      <c r="D24" s="22"/>
      <c r="E24" s="22"/>
      <c r="F24" s="22"/>
      <c r="G24" s="22"/>
      <c r="H24" s="22"/>
      <c r="I24" s="23"/>
      <c r="J24" s="23"/>
      <c r="K24" s="15"/>
      <c r="M24" s="15"/>
      <c r="N24" s="15"/>
      <c r="O24" s="18"/>
      <c r="P24" s="18"/>
    </row>
    <row r="25" spans="1:16" s="16" customFormat="1" ht="41.25" customHeight="1" thickBot="1" x14ac:dyDescent="0.2">
      <c r="A25" s="24" t="s">
        <v>12</v>
      </c>
      <c r="B25" s="74" t="s">
        <v>13</v>
      </c>
      <c r="C25" s="75"/>
      <c r="D25" s="76"/>
      <c r="E25" s="74" t="s">
        <v>56</v>
      </c>
      <c r="F25" s="75"/>
      <c r="G25" s="75"/>
      <c r="H25" s="75"/>
      <c r="I25" s="75"/>
      <c r="J25" s="75"/>
      <c r="K25" s="75"/>
      <c r="L25" s="76"/>
      <c r="N25" s="15"/>
      <c r="O25" s="18"/>
      <c r="P25" s="18"/>
    </row>
    <row r="26" spans="1:16" s="16" customFormat="1" ht="41.25" customHeight="1" thickTop="1" x14ac:dyDescent="0.15">
      <c r="A26" s="81" t="s">
        <v>57</v>
      </c>
      <c r="B26" s="83" t="s">
        <v>58</v>
      </c>
      <c r="C26" s="84"/>
      <c r="D26" s="85"/>
      <c r="E26" s="42" t="s">
        <v>59</v>
      </c>
      <c r="F26" s="25"/>
      <c r="G26" s="26"/>
      <c r="H26" s="26"/>
      <c r="I26" s="27"/>
      <c r="J26" s="28"/>
      <c r="K26" s="28"/>
      <c r="L26" s="29"/>
      <c r="N26" s="15"/>
      <c r="O26" s="18"/>
      <c r="P26" s="18"/>
    </row>
    <row r="27" spans="1:16" s="16" customFormat="1" ht="41.25" customHeight="1" x14ac:dyDescent="0.15">
      <c r="A27" s="107"/>
      <c r="B27" s="86"/>
      <c r="C27" s="87"/>
      <c r="D27" s="88"/>
      <c r="E27" s="30" t="s">
        <v>60</v>
      </c>
      <c r="F27" s="31"/>
      <c r="G27" s="32"/>
      <c r="H27" s="32"/>
      <c r="I27" s="33"/>
      <c r="J27" s="34"/>
      <c r="K27" s="34"/>
      <c r="L27" s="35" t="s">
        <v>61</v>
      </c>
      <c r="N27" s="15"/>
      <c r="O27" s="18"/>
      <c r="P27" s="18"/>
    </row>
    <row r="28" spans="1:16" s="16" customFormat="1" ht="41.25" customHeight="1" x14ac:dyDescent="0.15">
      <c r="A28" s="108" t="s">
        <v>62</v>
      </c>
      <c r="B28" s="90" t="s">
        <v>63</v>
      </c>
      <c r="C28" s="91"/>
      <c r="D28" s="92"/>
      <c r="E28" s="36" t="s">
        <v>64</v>
      </c>
      <c r="F28" s="37"/>
      <c r="G28" s="38"/>
      <c r="H28" s="38"/>
      <c r="I28" s="39"/>
      <c r="J28" s="40"/>
      <c r="K28" s="40"/>
      <c r="L28" s="44"/>
      <c r="N28" s="15"/>
      <c r="O28" s="18"/>
      <c r="P28" s="18"/>
    </row>
    <row r="29" spans="1:16" s="16" customFormat="1" ht="41.25" customHeight="1" x14ac:dyDescent="0.15">
      <c r="A29" s="109"/>
      <c r="B29" s="86"/>
      <c r="C29" s="87"/>
      <c r="D29" s="88"/>
      <c r="E29" s="43" t="s">
        <v>65</v>
      </c>
      <c r="F29" s="31"/>
      <c r="G29" s="32"/>
      <c r="H29" s="32"/>
      <c r="I29" s="33"/>
      <c r="J29" s="33"/>
      <c r="K29" s="34"/>
      <c r="L29" s="35" t="s">
        <v>66</v>
      </c>
      <c r="N29" s="15"/>
      <c r="O29" s="18"/>
      <c r="P29" s="18"/>
    </row>
    <row r="30" spans="1:16" s="16" customFormat="1" ht="15" customHeight="1" x14ac:dyDescent="0.15"/>
  </sheetData>
  <mergeCells count="24"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K9:L9"/>
    <mergeCell ref="M1:Q1"/>
    <mergeCell ref="K3:L3"/>
    <mergeCell ref="P3:Q3"/>
    <mergeCell ref="K4:L4"/>
    <mergeCell ref="K5:L5"/>
    <mergeCell ref="K6:L8"/>
    <mergeCell ref="B25:D25"/>
    <mergeCell ref="E25:L25"/>
    <mergeCell ref="A26:A27"/>
    <mergeCell ref="B26:D27"/>
    <mergeCell ref="A28:A29"/>
    <mergeCell ref="B28:D29"/>
  </mergeCells>
  <phoneticPr fontId="4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ポートケラン</vt:lpstr>
      <vt:lpstr>ポートケラン SEINO</vt:lpstr>
      <vt:lpstr>ポートケラン!Print_Area</vt:lpstr>
      <vt:lpstr>'ポートケラン SEINO'!Print_Area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2025-12-09T02:10:21Z</cp:lastPrinted>
  <dcterms:created xsi:type="dcterms:W3CDTF">2016-08-19T00:46:20Z</dcterms:created>
  <dcterms:modified xsi:type="dcterms:W3CDTF">2025-12-09T02:10:50Z</dcterms:modified>
</cp:coreProperties>
</file>