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50" tabRatio="655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Chicago!$A$1:$X$41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G15" i="4" l="1"/>
  <c r="H15" i="4" s="1"/>
  <c r="G16" i="4"/>
  <c r="G18" i="4"/>
  <c r="G19" i="4"/>
  <c r="G14" i="4"/>
  <c r="H14" i="4"/>
  <c r="H16" i="4"/>
  <c r="H18" i="4"/>
  <c r="H19" i="4"/>
  <c r="E14" i="4"/>
  <c r="C14" i="4" s="1"/>
  <c r="D14" i="4" s="1"/>
  <c r="E15" i="4"/>
  <c r="C15" i="4" s="1"/>
  <c r="D15" i="4" s="1"/>
  <c r="F15" i="4"/>
  <c r="C16" i="4"/>
  <c r="D16" i="4" s="1"/>
  <c r="F16" i="4"/>
  <c r="C18" i="4"/>
  <c r="D18" i="4" s="1"/>
  <c r="F18" i="4"/>
  <c r="E19" i="4"/>
  <c r="F19" i="4" s="1"/>
  <c r="K15" i="4"/>
  <c r="M15" i="4" s="1"/>
  <c r="J15" i="4"/>
  <c r="K14" i="4"/>
  <c r="M14" i="4" s="1"/>
  <c r="J14" i="4"/>
  <c r="F14" i="4" l="1"/>
  <c r="C19" i="4"/>
  <c r="D19" i="4" s="1"/>
  <c r="O15" i="4"/>
  <c r="N15" i="4"/>
  <c r="O14" i="4"/>
  <c r="N14" i="4"/>
  <c r="L14" i="4"/>
  <c r="L15" i="4"/>
  <c r="K19" i="4"/>
  <c r="M19" i="4" s="1"/>
  <c r="J19" i="4"/>
  <c r="K18" i="4"/>
  <c r="M18" i="4" s="1"/>
  <c r="J18" i="4"/>
  <c r="Q14" i="4" l="1"/>
  <c r="P14" i="4"/>
  <c r="Q15" i="4"/>
  <c r="P15" i="4"/>
  <c r="O18" i="4"/>
  <c r="N18" i="4"/>
  <c r="O19" i="4"/>
  <c r="N19" i="4"/>
  <c r="L18" i="4"/>
  <c r="L19" i="4"/>
  <c r="K16" i="4"/>
  <c r="M16" i="4" s="1"/>
  <c r="J16" i="4"/>
  <c r="Q19" i="4" l="1"/>
  <c r="P19" i="4"/>
  <c r="Q18" i="4"/>
  <c r="P18" i="4"/>
  <c r="O16" i="4"/>
  <c r="N16" i="4"/>
  <c r="L16" i="4"/>
  <c r="P16" i="4" l="1"/>
  <c r="Q16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H13" i="6"/>
  <c r="G13" i="6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<sst xmlns="http://schemas.openxmlformats.org/spreadsheetml/2006/main" count="107" uniqueCount="81">
  <si>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</si>
  <si>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</si>
  <si>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</si>
  <si>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</si>
  <si>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</si>
  <si>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</si>
  <si>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</si>
  <si>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</si>
  <si>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</si>
  <si>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</si>
  <si>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</si>
  <si>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</si>
  <si>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</si>
  <si>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</si>
  <si>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</si>
  <si>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</si>
  <si>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</si>
  <si>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</si>
  <si>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</si>
  <si>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</si>
  <si>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</si>
  <si>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</si>
  <si>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</si>
  <si>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</si>
  <si>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</si>
  <si>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</si>
  <si>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</si>
  <si>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</si>
  <si>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</si>
  <si>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</si>
  <si>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</si>
  <si>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</si>
  <si>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</si>
  <si>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</si>
  <si>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</si>
  <si>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</si>
  <si>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</si>
  <si>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</si>
  <si>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</si>
  <si>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</si>
  <si>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</si>
  <si>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</si>
  <si>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</si>
  <si>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</si>
  <si>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</si>
  <si>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</si>
  <si>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</si>
  <si>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</si>
  <si>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</si>
  <si>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</si>
  <si>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</si>
  <si>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</si>
  <si>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</si>
  <si>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</si>
  <si>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</si>
  <si>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</si>
  <si>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</si>
  <si>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</si>
  <si>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</si>
  <si>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</si>
  <si>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</si>
  <si>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</si>
  <si>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</si>
  <si>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</si>
  <si>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NYK VENUS</t>
    <phoneticPr fontId="2"/>
  </si>
  <si>
    <t>0082E</t>
    <phoneticPr fontId="2"/>
  </si>
  <si>
    <t>0098E</t>
    <phoneticPr fontId="2"/>
  </si>
  <si>
    <t>ONE HUMEN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</si>
  <si>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</si>
  <si>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</si>
  <si>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</si>
  <si>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</si>
  <si>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NO SERVICE</t>
    <phoneticPr fontId="2"/>
  </si>
  <si>
    <t>ONE HAMMERSMITH</t>
    <phoneticPr fontId="2"/>
  </si>
  <si>
    <t>★NYK OCEANUS</t>
    <phoneticPr fontId="2"/>
  </si>
  <si>
    <t>0080E</t>
    <phoneticPr fontId="2"/>
  </si>
  <si>
    <t>0099E</t>
    <phoneticPr fontId="2"/>
  </si>
  <si>
    <t>0088E</t>
    <phoneticPr fontId="2"/>
  </si>
  <si>
    <t>★ONE HANNOVER</t>
    <phoneticPr fontId="2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</si>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</sst>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</fonts>
  <fills count="9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202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48" fillId="0" borderId="0" xfId="0" applyFont="1" applyBorder="1">
      <alignment vertical="center"/>
    </xf>
    <xf numFmtId="0" fontId="148" fillId="0" borderId="0" xfId="0" applyFont="1" applyBorder="1" applyAlignment="1">
      <alignment horizontal="center" vertical="center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48" fillId="96" borderId="49" xfId="0" applyFont="1" applyFill="1" applyBorder="1">
      <alignment vertical="center"/>
    </xf>
    <xf numFmtId="177" fontId="13" fillId="96" borderId="45" xfId="1" applyNumberFormat="1" applyFont="1" applyFill="1" applyBorder="1" applyAlignment="1" applyProtection="1">
      <alignment horizontal="center" vertical="center"/>
      <protection locked="0"/>
    </xf>
    <xf numFmtId="180" fontId="14" fillId="96" borderId="45" xfId="0" applyNumberFormat="1" applyFont="1" applyFill="1" applyBorder="1" applyAlignment="1">
      <alignment horizontal="center" vertical="center"/>
    </xf>
    <xf numFmtId="0" fontId="13" fillId="96" borderId="45" xfId="1" applyFont="1" applyFill="1" applyBorder="1" applyAlignment="1" applyProtection="1">
      <alignment horizontal="center" vertical="center"/>
      <protection locked="0"/>
    </xf>
    <xf numFmtId="177" fontId="13" fillId="96" borderId="45" xfId="1" applyNumberFormat="1" applyFont="1" applyFill="1" applyBorder="1" applyAlignment="1">
      <alignment horizontal="center" vertical="center"/>
    </xf>
    <xf numFmtId="177" fontId="13" fillId="96" borderId="50" xfId="1" applyNumberFormat="1" applyFont="1" applyFill="1" applyBorder="1" applyAlignment="1">
      <alignment horizontal="center" vertical="center"/>
    </xf>
    <xf numFmtId="0" fontId="13" fillId="2" borderId="56" xfId="1" applyNumberFormat="1" applyFont="1" applyFill="1" applyBorder="1" applyAlignment="1">
      <alignment horizontal="center" vertical="center"/>
    </xf>
    <xf numFmtId="0" fontId="13" fillId="2" borderId="57" xfId="1" applyNumberFormat="1" applyFont="1" applyFill="1" applyBorder="1" applyAlignment="1">
      <alignment horizontal="center" vertical="center"/>
    </xf>
    <xf numFmtId="0" fontId="13" fillId="2" borderId="62" xfId="1" applyNumberFormat="1" applyFont="1" applyFill="1" applyBorder="1" applyAlignment="1">
      <alignment horizontal="center" vertical="center"/>
    </xf>
    <xf numFmtId="0" fontId="13" fillId="2" borderId="63" xfId="1" applyNumberFormat="1" applyFont="1" applyFill="1" applyBorder="1" applyAlignment="1">
      <alignment horizontal="center" vertical="center"/>
    </xf>
    <xf numFmtId="0" fontId="13" fillId="2" borderId="64" xfId="1" applyNumberFormat="1" applyFont="1" applyFill="1" applyBorder="1" applyAlignment="1">
      <alignment horizontal="center" vertical="center"/>
    </xf>
    <xf numFmtId="0" fontId="13" fillId="2" borderId="65" xfId="1" applyNumberFormat="1" applyFont="1" applyFill="1" applyBorder="1" applyAlignment="1">
      <alignment horizontal="center" vertical="center"/>
    </xf>
    <xf numFmtId="0" fontId="10" fillId="2" borderId="66" xfId="1" applyNumberFormat="1" applyFont="1" applyFill="1" applyBorder="1" applyAlignment="1">
      <alignment horizontal="center" vertical="center"/>
    </xf>
    <xf numFmtId="0" fontId="10" fillId="2" borderId="67" xfId="1" applyNumberFormat="1" applyFont="1" applyFill="1" applyBorder="1" applyAlignment="1">
      <alignment horizontal="center" vertical="center"/>
    </xf>
    <xf numFmtId="0" fontId="148" fillId="96" borderId="45" xfId="0" applyFont="1" applyFill="1" applyBorder="1" applyAlignment="1">
      <alignment horizontal="center" vertical="center"/>
    </xf>
  </cellXfs>
  <cellStyles count="13440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0" xfId="13424"/>
    <cellStyle name="標準 21" xfId="13425"/>
    <cellStyle name="標準 22" xfId="13426"/>
    <cellStyle name="標準 23" xfId="13427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6" xfId="13428"/>
    <cellStyle name="標準 27" xfId="13429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29" xfId="13430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0" xfId="13431"/>
    <cellStyle name="標準 31" xfId="13432"/>
    <cellStyle name="標準 32" xfId="13433"/>
    <cellStyle name="標準 33" xfId="13434"/>
    <cellStyle name="標準 34" xfId="13435"/>
    <cellStyle name="標準 35" xfId="13436"/>
    <cellStyle name="標準 36" xfId="13437"/>
    <cellStyle name="標準 37" xfId="13438"/>
    <cellStyle name="標準 38" xfId="13439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1080801</xdr:colOff>
      <xdr:row>9</xdr:row>
      <xdr:rowOff>952498</xdr:rowOff>
    </xdr:from>
    <xdr:to>
      <xdr:col>23</xdr:col>
      <xdr:colOff>642937</xdr:colOff>
      <xdr:row>40</xdr:row>
      <xdr:rowOff>571500</xdr:rowOff>
    </xdr:to>
    <xdr:sp macro="" textlink="">
      <xdr:nvSpPr>
        <xdr:cNvPr id="19" name="テキスト ボックス 18"/>
        <xdr:cNvSpPr txBox="1"/>
      </xdr:nvSpPr>
      <xdr:spPr>
        <a:xfrm>
          <a:off x="28703301" y="5548311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/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/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19</xdr:col>
      <xdr:colOff>214312</xdr:colOff>
      <xdr:row>5</xdr:row>
      <xdr:rowOff>99719</xdr:rowOff>
    </xdr:from>
    <xdr:ext cx="5072063" cy="3234029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0562" y="2647657"/>
          <a:ext cx="5072063" cy="3234029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/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/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/>
        <xdr:cNvGrpSpPr/>
      </xdr:nvGrpSpPr>
      <xdr:grpSpPr>
        <a:xfrm>
          <a:off x="17811759" y="13949359"/>
          <a:ext cx="8429616" cy="3367088"/>
          <a:chOff x="26278702" y="3921337"/>
          <a:chExt cx="7176451" cy="3075971"/>
        </a:xfrm>
      </xdr:grpSpPr>
      <xdr:sp macro="" textlink="">
        <xdr:nvSpPr>
          <xdr:cNvPr id="25" name="円/楕円 12"/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/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/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/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/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/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/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46"/>
  <sheetViews>
    <sheetView tabSelected="1" showWhiteSpace="0" view="pageBreakPreview" zoomScale="40" zoomScaleNormal="30" zoomScaleSheetLayoutView="40" zoomScalePageLayoutView="25" workbookViewId="0">
      <selection activeCell="S9" sqref="S9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28" t="s">
        <v>34</v>
      </c>
      <c r="S1" s="128"/>
      <c r="T1" s="128"/>
      <c r="U1" s="128"/>
      <c r="V1" s="128"/>
      <c r="W1" s="128"/>
      <c r="Y1" s="9"/>
      <c r="Z1" s="9"/>
    </row>
    <row r="4" spans="1:27" ht="52.5" customHeight="1">
      <c r="T4" s="27" t="s">
        <v>0</v>
      </c>
      <c r="U4" s="129">
        <v>46001</v>
      </c>
      <c r="V4" s="129"/>
      <c r="W4" s="46" t="s">
        <v>57</v>
      </c>
    </row>
    <row r="8" spans="1:27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30"/>
      <c r="K8" s="130"/>
      <c r="L8" s="130"/>
      <c r="M8" s="131"/>
      <c r="N8" s="131"/>
      <c r="O8" s="89"/>
      <c r="P8" s="89"/>
      <c r="Q8" s="89"/>
    </row>
    <row r="9" spans="1:27" s="6" customFormat="1" ht="48.75" customHeight="1">
      <c r="A9" s="132" t="s">
        <v>6</v>
      </c>
      <c r="B9" s="135" t="s">
        <v>1</v>
      </c>
      <c r="C9" s="135" t="s">
        <v>7</v>
      </c>
      <c r="D9" s="135"/>
      <c r="E9" s="135"/>
      <c r="F9" s="135"/>
      <c r="G9" s="199" t="s">
        <v>8</v>
      </c>
      <c r="H9" s="200"/>
      <c r="I9" s="135" t="s">
        <v>9</v>
      </c>
      <c r="J9" s="135"/>
      <c r="K9" s="138" t="s">
        <v>8</v>
      </c>
      <c r="L9" s="138"/>
      <c r="M9" s="138"/>
      <c r="N9" s="138"/>
      <c r="O9" s="138"/>
      <c r="P9" s="138"/>
      <c r="Q9" s="139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33"/>
      <c r="B10" s="136"/>
      <c r="C10" s="140" t="s">
        <v>10</v>
      </c>
      <c r="D10" s="140"/>
      <c r="E10" s="140" t="s">
        <v>11</v>
      </c>
      <c r="F10" s="140"/>
      <c r="G10" s="193" t="s">
        <v>11</v>
      </c>
      <c r="H10" s="194"/>
      <c r="I10" s="140" t="s">
        <v>11</v>
      </c>
      <c r="J10" s="140"/>
      <c r="K10" s="141" t="s">
        <v>27</v>
      </c>
      <c r="L10" s="141"/>
      <c r="M10" s="142" t="s">
        <v>12</v>
      </c>
      <c r="N10" s="142"/>
      <c r="O10" s="143" t="s">
        <v>19</v>
      </c>
      <c r="P10" s="143"/>
      <c r="Q10" s="144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33"/>
      <c r="B11" s="136"/>
      <c r="C11" s="140"/>
      <c r="D11" s="140"/>
      <c r="E11" s="140"/>
      <c r="F11" s="140"/>
      <c r="G11" s="195"/>
      <c r="H11" s="196"/>
      <c r="I11" s="140"/>
      <c r="J11" s="140"/>
      <c r="K11" s="141"/>
      <c r="L11" s="141"/>
      <c r="M11" s="142"/>
      <c r="N11" s="142"/>
      <c r="O11" s="143"/>
      <c r="P11" s="143"/>
      <c r="Q11" s="144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33"/>
      <c r="B12" s="136"/>
      <c r="C12" s="140"/>
      <c r="D12" s="140"/>
      <c r="E12" s="140"/>
      <c r="F12" s="140"/>
      <c r="G12" s="197"/>
      <c r="H12" s="198"/>
      <c r="I12" s="140"/>
      <c r="J12" s="140"/>
      <c r="K12" s="141"/>
      <c r="L12" s="141"/>
      <c r="M12" s="142"/>
      <c r="N12" s="142"/>
      <c r="O12" s="143"/>
      <c r="P12" s="143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34"/>
      <c r="B13" s="137"/>
      <c r="C13" s="106"/>
      <c r="D13" s="106"/>
      <c r="E13" s="106"/>
      <c r="F13" s="106"/>
      <c r="G13" s="106"/>
      <c r="H13" s="106"/>
      <c r="I13" s="153" t="s">
        <v>15</v>
      </c>
      <c r="J13" s="153"/>
      <c r="K13" s="153" t="s">
        <v>68</v>
      </c>
      <c r="L13" s="153"/>
      <c r="M13" s="154" t="s">
        <v>69</v>
      </c>
      <c r="N13" s="154"/>
      <c r="O13" s="155" t="s">
        <v>70</v>
      </c>
      <c r="P13" s="155"/>
      <c r="Q13" s="64" t="s">
        <v>71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7" t="s">
        <v>64</v>
      </c>
      <c r="B14" s="111" t="s">
        <v>65</v>
      </c>
      <c r="C14" s="75">
        <f t="shared" ref="C14:C15" si="0">E14-1</f>
        <v>46002</v>
      </c>
      <c r="D14" s="75" t="str">
        <f t="shared" ref="D14:D15" si="1">TEXT(C14,"aaa")</f>
        <v>木</v>
      </c>
      <c r="E14" s="77">
        <f t="shared" ref="E14:E15" si="2">I14-7</f>
        <v>46003</v>
      </c>
      <c r="F14" s="76" t="str">
        <f t="shared" ref="F14:F15" si="3">TEXT(E14,"aaa")</f>
        <v>金</v>
      </c>
      <c r="G14" s="75">
        <f>I14</f>
        <v>46010</v>
      </c>
      <c r="H14" s="76" t="str">
        <f t="shared" ref="H14:H15" si="4">TEXT(G14,"aaa")</f>
        <v>金</v>
      </c>
      <c r="I14" s="75">
        <v>46010</v>
      </c>
      <c r="J14" s="76" t="str">
        <f t="shared" ref="J14:J15" si="5">TEXT(I14,"aaa")</f>
        <v>金</v>
      </c>
      <c r="K14" s="75">
        <f t="shared" ref="K14:K15" si="6">I14+12</f>
        <v>46022</v>
      </c>
      <c r="L14" s="76" t="str">
        <f t="shared" ref="L14:L15" si="7">TEXT(K14,"aaa")</f>
        <v>水</v>
      </c>
      <c r="M14" s="77">
        <f t="shared" ref="M14:M15" si="8">K14+10</f>
        <v>46032</v>
      </c>
      <c r="N14" s="77" t="str">
        <f t="shared" ref="N14:N15" si="9">TEXT(M14,"aaa")</f>
        <v>土</v>
      </c>
      <c r="O14" s="78">
        <f t="shared" ref="O14:O15" si="10">M14+3</f>
        <v>46035</v>
      </c>
      <c r="P14" s="78" t="str">
        <f t="shared" ref="P14:P15" si="11">TEXT(O14,"aaa")</f>
        <v>火</v>
      </c>
      <c r="Q14" s="79">
        <f t="shared" ref="Q14:Q15" si="12">O14+8</f>
        <v>46043</v>
      </c>
    </row>
    <row r="15" spans="1:27" s="6" customFormat="1" ht="60" customHeight="1">
      <c r="A15" s="62" t="s">
        <v>67</v>
      </c>
      <c r="B15" s="112" t="s">
        <v>66</v>
      </c>
      <c r="C15" s="57">
        <f t="shared" si="0"/>
        <v>46009</v>
      </c>
      <c r="D15" s="57" t="str">
        <f t="shared" si="1"/>
        <v>木</v>
      </c>
      <c r="E15" s="59">
        <f t="shared" si="2"/>
        <v>46010</v>
      </c>
      <c r="F15" s="58" t="str">
        <f t="shared" si="3"/>
        <v>金</v>
      </c>
      <c r="G15" s="57">
        <f t="shared" ref="G15:G19" si="13">I15</f>
        <v>46017</v>
      </c>
      <c r="H15" s="58" t="str">
        <f t="shared" si="4"/>
        <v>金</v>
      </c>
      <c r="I15" s="57">
        <v>46017</v>
      </c>
      <c r="J15" s="58" t="str">
        <f t="shared" si="5"/>
        <v>金</v>
      </c>
      <c r="K15" s="57">
        <f t="shared" si="6"/>
        <v>46029</v>
      </c>
      <c r="L15" s="58" t="str">
        <f t="shared" si="7"/>
        <v>水</v>
      </c>
      <c r="M15" s="59">
        <f t="shared" si="8"/>
        <v>46039</v>
      </c>
      <c r="N15" s="59" t="str">
        <f t="shared" si="9"/>
        <v>土</v>
      </c>
      <c r="O15" s="60">
        <f t="shared" si="10"/>
        <v>46042</v>
      </c>
      <c r="P15" s="60" t="str">
        <f t="shared" si="11"/>
        <v>火</v>
      </c>
      <c r="Q15" s="61">
        <f t="shared" si="12"/>
        <v>46050</v>
      </c>
    </row>
    <row r="16" spans="1:27" s="6" customFormat="1" ht="60" customHeight="1">
      <c r="A16" s="62" t="s">
        <v>74</v>
      </c>
      <c r="B16" s="112" t="s">
        <v>75</v>
      </c>
      <c r="C16" s="108">
        <f t="shared" ref="C16" si="14">E16-1</f>
        <v>46013</v>
      </c>
      <c r="D16" s="108" t="str">
        <f t="shared" ref="D16" si="15">TEXT(C16,"aaa")</f>
        <v>月</v>
      </c>
      <c r="E16" s="109">
        <v>46014</v>
      </c>
      <c r="F16" s="110" t="str">
        <f t="shared" ref="F16" si="16">TEXT(E16,"aaa")</f>
        <v>火</v>
      </c>
      <c r="G16" s="57">
        <f t="shared" si="13"/>
        <v>46024</v>
      </c>
      <c r="H16" s="58" t="str">
        <f t="shared" ref="H16" si="17">TEXT(G16,"aaa")</f>
        <v>金</v>
      </c>
      <c r="I16" s="57">
        <v>46024</v>
      </c>
      <c r="J16" s="58" t="str">
        <f t="shared" ref="J16" si="18">TEXT(I16,"aaa")</f>
        <v>金</v>
      </c>
      <c r="K16" s="57">
        <f t="shared" ref="K16" si="19">I16+12</f>
        <v>46036</v>
      </c>
      <c r="L16" s="58" t="str">
        <f t="shared" ref="L16" si="20">TEXT(K16,"aaa")</f>
        <v>水</v>
      </c>
      <c r="M16" s="59">
        <f t="shared" ref="M16" si="21">K16+10</f>
        <v>46046</v>
      </c>
      <c r="N16" s="59" t="str">
        <f t="shared" ref="N16" si="22">TEXT(M16,"aaa")</f>
        <v>土</v>
      </c>
      <c r="O16" s="60">
        <f t="shared" ref="O16" si="23">M16+3</f>
        <v>46049</v>
      </c>
      <c r="P16" s="60" t="str">
        <f t="shared" ref="P16" si="24">TEXT(O16,"aaa")</f>
        <v>火</v>
      </c>
      <c r="Q16" s="61">
        <f t="shared" ref="Q16" si="25">O16+8</f>
        <v>46057</v>
      </c>
    </row>
    <row r="17" spans="1:17" s="12" customFormat="1" ht="60" customHeight="1">
      <c r="A17" s="187" t="s">
        <v>72</v>
      </c>
      <c r="B17" s="201"/>
      <c r="C17" s="188"/>
      <c r="D17" s="188"/>
      <c r="E17" s="189"/>
      <c r="F17" s="190"/>
      <c r="G17" s="188"/>
      <c r="H17" s="190"/>
      <c r="I17" s="188"/>
      <c r="J17" s="190"/>
      <c r="K17" s="188"/>
      <c r="L17" s="190"/>
      <c r="M17" s="189"/>
      <c r="N17" s="189"/>
      <c r="O17" s="191"/>
      <c r="P17" s="191"/>
      <c r="Q17" s="192"/>
    </row>
    <row r="18" spans="1:17" ht="60" customHeight="1">
      <c r="A18" s="62" t="s">
        <v>78</v>
      </c>
      <c r="B18" s="112" t="s">
        <v>76</v>
      </c>
      <c r="C18" s="108">
        <f t="shared" ref="C18:C19" si="26">E18-1</f>
        <v>46029</v>
      </c>
      <c r="D18" s="108" t="str">
        <f t="shared" ref="D18:D19" si="27">TEXT(C18,"aaa")</f>
        <v>水</v>
      </c>
      <c r="E18" s="109">
        <v>46030</v>
      </c>
      <c r="F18" s="110" t="str">
        <f t="shared" ref="F18:F19" si="28">TEXT(E18,"aaa")</f>
        <v>木</v>
      </c>
      <c r="G18" s="57">
        <f t="shared" si="13"/>
        <v>46038</v>
      </c>
      <c r="H18" s="58" t="str">
        <f t="shared" ref="H18:H19" si="29">TEXT(G18,"aaa")</f>
        <v>金</v>
      </c>
      <c r="I18" s="57">
        <v>46038</v>
      </c>
      <c r="J18" s="58" t="str">
        <f t="shared" ref="J18:J19" si="30">TEXT(I18,"aaa")</f>
        <v>金</v>
      </c>
      <c r="K18" s="57">
        <f t="shared" ref="K18:K19" si="31">I18+12</f>
        <v>46050</v>
      </c>
      <c r="L18" s="58" t="str">
        <f t="shared" ref="L18:L19" si="32">TEXT(K18,"aaa")</f>
        <v>水</v>
      </c>
      <c r="M18" s="59">
        <f t="shared" ref="M18:M19" si="33">K18+10</f>
        <v>46060</v>
      </c>
      <c r="N18" s="59" t="str">
        <f t="shared" ref="N18:N19" si="34">TEXT(M18,"aaa")</f>
        <v>土</v>
      </c>
      <c r="O18" s="60">
        <f t="shared" ref="O18:O19" si="35">M18+3</f>
        <v>46063</v>
      </c>
      <c r="P18" s="60" t="str">
        <f t="shared" ref="P18:P19" si="36">TEXT(O18,"aaa")</f>
        <v>火</v>
      </c>
      <c r="Q18" s="61">
        <f t="shared" ref="Q18:Q19" si="37">O18+8</f>
        <v>46071</v>
      </c>
    </row>
    <row r="19" spans="1:17" ht="60" customHeight="1">
      <c r="A19" s="85" t="s">
        <v>73</v>
      </c>
      <c r="B19" s="113" t="s">
        <v>77</v>
      </c>
      <c r="C19" s="70">
        <f t="shared" si="26"/>
        <v>46037</v>
      </c>
      <c r="D19" s="70" t="str">
        <f t="shared" si="27"/>
        <v>木</v>
      </c>
      <c r="E19" s="72">
        <f>I19-7</f>
        <v>46038</v>
      </c>
      <c r="F19" s="71" t="str">
        <f t="shared" si="28"/>
        <v>金</v>
      </c>
      <c r="G19" s="70">
        <f t="shared" si="13"/>
        <v>46045</v>
      </c>
      <c r="H19" s="71" t="str">
        <f t="shared" si="29"/>
        <v>金</v>
      </c>
      <c r="I19" s="70">
        <v>46045</v>
      </c>
      <c r="J19" s="71" t="str">
        <f t="shared" si="30"/>
        <v>金</v>
      </c>
      <c r="K19" s="70">
        <f t="shared" si="31"/>
        <v>46057</v>
      </c>
      <c r="L19" s="71" t="str">
        <f t="shared" si="32"/>
        <v>水</v>
      </c>
      <c r="M19" s="72">
        <f t="shared" si="33"/>
        <v>46067</v>
      </c>
      <c r="N19" s="72" t="str">
        <f t="shared" si="34"/>
        <v>土</v>
      </c>
      <c r="O19" s="73">
        <f t="shared" si="35"/>
        <v>46070</v>
      </c>
      <c r="P19" s="73" t="str">
        <f t="shared" si="36"/>
        <v>火</v>
      </c>
      <c r="Q19" s="74">
        <f t="shared" si="37"/>
        <v>46078</v>
      </c>
    </row>
    <row r="20" spans="1:17" ht="63.75" customHeight="1">
      <c r="A20" s="114"/>
      <c r="B20" s="115"/>
      <c r="C20" s="49"/>
      <c r="D20" s="49"/>
      <c r="E20" s="53"/>
      <c r="F20" s="50"/>
      <c r="G20" s="49"/>
      <c r="H20" s="50"/>
      <c r="I20" s="49"/>
      <c r="J20" s="50"/>
      <c r="K20" s="49"/>
      <c r="L20" s="50"/>
      <c r="M20" s="53"/>
      <c r="N20" s="53"/>
      <c r="O20" s="51"/>
      <c r="P20" s="51"/>
      <c r="Q20" s="51"/>
    </row>
    <row r="21" spans="1:17" ht="63.75" customHeight="1">
      <c r="A21" s="114"/>
      <c r="B21" s="115"/>
      <c r="C21" s="49"/>
      <c r="D21" s="49"/>
      <c r="E21" s="53"/>
      <c r="F21" s="50"/>
      <c r="G21" s="49"/>
      <c r="H21" s="50"/>
      <c r="I21" s="49"/>
      <c r="J21" s="50"/>
      <c r="K21" s="49"/>
      <c r="L21" s="50"/>
      <c r="M21" s="53"/>
      <c r="N21" s="53"/>
      <c r="O21" s="51"/>
      <c r="P21" s="51"/>
      <c r="Q21" s="51"/>
    </row>
    <row r="22" spans="1:17" ht="63.75" customHeight="1"/>
    <row r="35" spans="1:17" ht="58.5" customHeight="1">
      <c r="A35" s="90" t="s">
        <v>56</v>
      </c>
    </row>
    <row r="36" spans="1:17" ht="63" customHeight="1" thickBot="1">
      <c r="A36" s="8" t="s">
        <v>3</v>
      </c>
      <c r="B36" s="156" t="s">
        <v>4</v>
      </c>
      <c r="C36" s="157"/>
      <c r="D36" s="157"/>
      <c r="E36" s="157"/>
      <c r="F36" s="158"/>
      <c r="G36" s="156" t="s">
        <v>16</v>
      </c>
      <c r="H36" s="157"/>
      <c r="I36" s="157"/>
      <c r="J36" s="157"/>
      <c r="K36" s="157"/>
      <c r="L36" s="157"/>
      <c r="M36" s="157"/>
      <c r="N36" s="157"/>
      <c r="O36" s="157"/>
      <c r="P36" s="157"/>
      <c r="Q36" s="158"/>
    </row>
    <row r="37" spans="1:17" ht="54.75" customHeight="1" thickTop="1">
      <c r="A37" s="145" t="s">
        <v>58</v>
      </c>
      <c r="B37" s="147" t="s">
        <v>52</v>
      </c>
      <c r="C37" s="148"/>
      <c r="D37" s="148"/>
      <c r="E37" s="148"/>
      <c r="F37" s="149"/>
      <c r="G37" s="93" t="s">
        <v>55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53</v>
      </c>
    </row>
    <row r="38" spans="1:17" ht="54.75" customHeight="1">
      <c r="A38" s="146"/>
      <c r="B38" s="150"/>
      <c r="C38" s="151"/>
      <c r="D38" s="151"/>
      <c r="E38" s="151"/>
      <c r="F38" s="152"/>
      <c r="G38" s="99" t="s">
        <v>54</v>
      </c>
      <c r="H38" s="100"/>
      <c r="I38" s="101"/>
      <c r="J38" s="101"/>
      <c r="K38" s="101"/>
      <c r="L38" s="101"/>
      <c r="M38" s="102"/>
      <c r="N38" s="102"/>
      <c r="O38" s="101"/>
      <c r="P38" s="126" t="s">
        <v>79</v>
      </c>
      <c r="Q38" s="127"/>
    </row>
    <row r="39" spans="1:17" ht="57" customHeight="1">
      <c r="A39" s="116" t="s">
        <v>59</v>
      </c>
      <c r="B39" s="118" t="s">
        <v>60</v>
      </c>
      <c r="C39" s="119"/>
      <c r="D39" s="119"/>
      <c r="E39" s="119"/>
      <c r="F39" s="120"/>
      <c r="G39" s="103" t="s">
        <v>61</v>
      </c>
      <c r="H39" s="104"/>
      <c r="I39" s="104"/>
      <c r="J39" s="104"/>
      <c r="K39" s="104"/>
      <c r="L39" s="104"/>
      <c r="M39" s="104"/>
      <c r="N39" s="104"/>
      <c r="O39" s="104"/>
      <c r="P39" s="124" t="s">
        <v>62</v>
      </c>
      <c r="Q39" s="125"/>
    </row>
    <row r="40" spans="1:17" ht="57" customHeight="1">
      <c r="A40" s="117"/>
      <c r="B40" s="121"/>
      <c r="C40" s="122"/>
      <c r="D40" s="122"/>
      <c r="E40" s="122"/>
      <c r="F40" s="123"/>
      <c r="G40" s="99" t="s">
        <v>63</v>
      </c>
      <c r="H40" s="105"/>
      <c r="I40" s="105"/>
      <c r="J40" s="105"/>
      <c r="K40" s="105"/>
      <c r="L40" s="105"/>
      <c r="M40" s="105"/>
      <c r="N40" s="105"/>
      <c r="O40" s="105"/>
      <c r="P40" s="126" t="s">
        <v>80</v>
      </c>
      <c r="Q40" s="127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0"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  <mergeCell ref="I10:J12"/>
    <mergeCell ref="K10:L12"/>
    <mergeCell ref="M10:N12"/>
    <mergeCell ref="O10:P12"/>
    <mergeCell ref="Q10:Q11"/>
    <mergeCell ref="A39:A40"/>
    <mergeCell ref="B39:F40"/>
    <mergeCell ref="P39:Q39"/>
    <mergeCell ref="P40:Q40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28" t="s">
        <v>34</v>
      </c>
      <c r="S1" s="128"/>
      <c r="T1" s="128"/>
      <c r="U1" s="128"/>
      <c r="V1" s="128"/>
      <c r="W1" s="128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59"/>
      <c r="B3" s="159"/>
      <c r="C3" s="159"/>
      <c r="D3" s="81"/>
      <c r="E3" s="26"/>
      <c r="F3" s="2"/>
      <c r="H3" s="3"/>
      <c r="K3" s="2"/>
      <c r="L3" s="2"/>
      <c r="M3" s="2"/>
      <c r="N3" s="2"/>
      <c r="U3" s="27" t="s">
        <v>0</v>
      </c>
      <c r="V3" s="129">
        <v>44880</v>
      </c>
      <c r="W3" s="129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32" t="s">
        <v>6</v>
      </c>
      <c r="B5" s="135" t="s">
        <v>1</v>
      </c>
      <c r="C5" s="135" t="s">
        <v>7</v>
      </c>
      <c r="D5" s="135"/>
      <c r="E5" s="135"/>
      <c r="F5" s="135"/>
      <c r="G5" s="135" t="s">
        <v>8</v>
      </c>
      <c r="H5" s="135"/>
      <c r="I5" s="135" t="s">
        <v>9</v>
      </c>
      <c r="J5" s="135"/>
      <c r="K5" s="138" t="s">
        <v>2</v>
      </c>
      <c r="L5" s="138"/>
      <c r="M5" s="138"/>
      <c r="N5" s="138"/>
      <c r="O5" s="138"/>
      <c r="P5" s="138"/>
      <c r="Q5" s="139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33"/>
      <c r="B6" s="136"/>
      <c r="C6" s="140" t="s">
        <v>10</v>
      </c>
      <c r="D6" s="140"/>
      <c r="E6" s="140" t="s">
        <v>11</v>
      </c>
      <c r="F6" s="140"/>
      <c r="G6" s="140" t="s">
        <v>11</v>
      </c>
      <c r="H6" s="140"/>
      <c r="I6" s="140" t="s">
        <v>11</v>
      </c>
      <c r="J6" s="140"/>
      <c r="K6" s="143" t="s">
        <v>27</v>
      </c>
      <c r="L6" s="143"/>
      <c r="M6" s="142" t="s">
        <v>12</v>
      </c>
      <c r="N6" s="142"/>
      <c r="O6" s="143" t="s">
        <v>19</v>
      </c>
      <c r="P6" s="143"/>
      <c r="Q6" s="144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33"/>
      <c r="B7" s="136"/>
      <c r="C7" s="140"/>
      <c r="D7" s="140"/>
      <c r="E7" s="140"/>
      <c r="F7" s="140"/>
      <c r="G7" s="140"/>
      <c r="H7" s="140"/>
      <c r="I7" s="140"/>
      <c r="J7" s="140"/>
      <c r="K7" s="143"/>
      <c r="L7" s="143"/>
      <c r="M7" s="142"/>
      <c r="N7" s="142"/>
      <c r="O7" s="143"/>
      <c r="P7" s="143"/>
      <c r="Q7" s="144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33"/>
      <c r="B8" s="136"/>
      <c r="C8" s="140"/>
      <c r="D8" s="140"/>
      <c r="E8" s="140"/>
      <c r="F8" s="140"/>
      <c r="G8" s="140"/>
      <c r="H8" s="140"/>
      <c r="I8" s="140"/>
      <c r="J8" s="140"/>
      <c r="K8" s="143"/>
      <c r="L8" s="143"/>
      <c r="M8" s="142"/>
      <c r="N8" s="142"/>
      <c r="O8" s="143"/>
      <c r="P8" s="143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34"/>
      <c r="B9" s="137"/>
      <c r="C9" s="83"/>
      <c r="D9" s="83"/>
      <c r="E9" s="83"/>
      <c r="F9" s="83"/>
      <c r="G9" s="83"/>
      <c r="H9" s="83"/>
      <c r="I9" s="153" t="s">
        <v>15</v>
      </c>
      <c r="J9" s="153"/>
      <c r="K9" s="160" t="s">
        <v>28</v>
      </c>
      <c r="L9" s="161"/>
      <c r="M9" s="160" t="s">
        <v>29</v>
      </c>
      <c r="N9" s="161"/>
      <c r="O9" s="162" t="s">
        <v>30</v>
      </c>
      <c r="P9" s="163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64" t="s">
        <v>33</v>
      </c>
      <c r="B30" s="164"/>
    </row>
    <row r="31" spans="1:22" s="6" customFormat="1" ht="29.25" customHeight="1">
      <c r="A31" s="165"/>
      <c r="B31" s="165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56" t="s">
        <v>4</v>
      </c>
      <c r="C32" s="157"/>
      <c r="D32" s="157"/>
      <c r="E32" s="157"/>
      <c r="F32" s="158"/>
      <c r="G32" s="156" t="s">
        <v>16</v>
      </c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U32" s="14"/>
      <c r="V32" s="14"/>
    </row>
    <row r="33" spans="1:22" s="6" customFormat="1" ht="39" customHeight="1" thickTop="1">
      <c r="A33" s="174" t="s">
        <v>17</v>
      </c>
      <c r="B33" s="175" t="s">
        <v>20</v>
      </c>
      <c r="C33" s="176"/>
      <c r="D33" s="176"/>
      <c r="E33" s="176"/>
      <c r="F33" s="177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46"/>
      <c r="B34" s="178"/>
      <c r="C34" s="179"/>
      <c r="D34" s="179"/>
      <c r="E34" s="179"/>
      <c r="F34" s="180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16" t="s">
        <v>40</v>
      </c>
      <c r="B35" s="181" t="s">
        <v>21</v>
      </c>
      <c r="C35" s="182"/>
      <c r="D35" s="182"/>
      <c r="E35" s="182"/>
      <c r="F35" s="183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17"/>
      <c r="B36" s="184"/>
      <c r="C36" s="185"/>
      <c r="D36" s="185"/>
      <c r="E36" s="185"/>
      <c r="F36" s="186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16" t="s">
        <v>42</v>
      </c>
      <c r="B37" s="166" t="s">
        <v>35</v>
      </c>
      <c r="C37" s="167"/>
      <c r="D37" s="167"/>
      <c r="E37" s="167"/>
      <c r="F37" s="168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2" t="s">
        <v>38</v>
      </c>
      <c r="Q37" s="173"/>
    </row>
    <row r="38" spans="1:22" ht="57" customHeight="1">
      <c r="A38" s="117"/>
      <c r="B38" s="169"/>
      <c r="C38" s="170"/>
      <c r="D38" s="170"/>
      <c r="E38" s="170"/>
      <c r="F38" s="171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2024-09-26T06:47:07Z</cp:lastPrinted>
  <dcterms:created xsi:type="dcterms:W3CDTF">2016-03-18T07:26:58Z</dcterms:created>
  <dcterms:modified xsi:type="dcterms:W3CDTF">2025-12-10T10:11:07Z</dcterms:modified>
</cp:coreProperties>
</file>