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1" l="1"/>
  <c r="L17" i="1" s="1"/>
  <c r="J17" i="1"/>
  <c r="G17" i="1"/>
  <c r="H17" i="1" s="1"/>
  <c r="E17" i="1"/>
  <c r="F17" i="1" s="1"/>
  <c r="K16" i="1"/>
  <c r="L16" i="1" s="1"/>
  <c r="J16" i="1"/>
  <c r="G16" i="1"/>
  <c r="H16" i="1" s="1"/>
  <c r="E16" i="1"/>
  <c r="F16" i="1" s="1"/>
  <c r="C16" i="1"/>
  <c r="D16" i="1" s="1"/>
  <c r="K15" i="1"/>
  <c r="L15" i="1" s="1"/>
  <c r="J15" i="1"/>
  <c r="G15" i="1"/>
  <c r="H15" i="1" s="1"/>
  <c r="E15" i="1"/>
  <c r="F15" i="1" s="1"/>
  <c r="K14" i="1"/>
  <c r="L14" i="1" s="1"/>
  <c r="J14" i="1"/>
  <c r="G14" i="1"/>
  <c r="H14" i="1" s="1"/>
  <c r="E14" i="1"/>
  <c r="F14" i="1" s="1"/>
  <c r="C14" i="1"/>
  <c r="D14" i="1" s="1"/>
  <c r="L13" i="1"/>
  <c r="K13" i="1"/>
  <c r="J13" i="1"/>
  <c r="G13" i="1"/>
  <c r="H13" i="1" s="1"/>
  <c r="F13" i="1"/>
  <c r="E13" i="1"/>
  <c r="C13" i="1"/>
  <c r="D13" i="1" s="1"/>
  <c r="K12" i="1"/>
  <c r="L12" i="1" s="1"/>
  <c r="J12" i="1"/>
  <c r="H12" i="1"/>
  <c r="G12" i="1"/>
  <c r="E12" i="1"/>
  <c r="F12" i="1" s="1"/>
  <c r="C12" i="1"/>
  <c r="D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C10" i="1"/>
  <c r="D10" i="1" s="1"/>
  <c r="C15" i="1" l="1"/>
  <c r="D15" i="1" s="1"/>
  <c r="C17" i="1"/>
  <c r="D17" i="1" s="1"/>
  <c r="C11" i="1"/>
  <c r="D11" i="1" s="1"/>
</calcChain>
</file>

<file path=xl/sharedStrings.xml><?xml version="1.0" encoding="utf-8"?>
<sst xmlns="http://schemas.openxmlformats.org/spreadsheetml/2006/main" count="53" uniqueCount="52">
  <si>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</si>
  <si>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</si>
  <si>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</si>
  <si>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</si>
  <si>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</si>
  <si>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</si>
  <si>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</si>
  <si>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</si>
  <si>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</si>
  <si>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</si>
  <si>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</si>
  <si>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</si>
  <si>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</si>
  <si>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</si>
  <si>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</si>
  <si>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19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</si>
  <si>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</si>
  <si>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</si>
  <si>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</si>
  <si>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</si>
  <si>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</si>
  <si>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</si>
  <si>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</si>
  <si>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</si>
  <si>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</si>
  <si>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</si>
  <si>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</si>
  <si>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</si>
  <si>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</si>
  <si>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</si>
  <si>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WAN HAI 370</t>
  </si>
  <si>
    <t>WAN HAI 368</t>
  </si>
  <si>
    <t>WAN HAI 372</t>
  </si>
  <si>
    <t>ALS FLORA</t>
  </si>
  <si>
    <t>LOUISE</t>
  </si>
  <si>
    <t>INTERASIA TENACITY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</si>
  <si>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</si>
  <si>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</si>
  <si>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</si>
  <si>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</si>
  <si>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</si>
  <si>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</si>
  <si>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S015</t>
  </si>
  <si>
    <t>0IZLNS1NC</t>
  </si>
  <si>
    <t>S023</t>
  </si>
  <si>
    <t>0IZLPS1NC</t>
  </si>
  <si>
    <t>TB TAIYUAN</t>
  </si>
  <si>
    <t>S031</t>
  </si>
  <si>
    <t>0IZLRS1NC</t>
  </si>
  <si>
    <t>S022</t>
  </si>
  <si>
    <t>ANL WANGARATTA</t>
  </si>
  <si>
    <t>0IZLTS1NC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</si>
</sst>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8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56" fontId="25" fillId="0" borderId="18" xfId="1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56" fontId="25" fillId="0" borderId="24" xfId="1" applyNumberFormat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178" fontId="25" fillId="0" borderId="15" xfId="1" applyNumberFormat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center" vertical="center"/>
    </xf>
    <xf numFmtId="56" fontId="25" fillId="0" borderId="15" xfId="1" applyNumberFormat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178" fontId="25" fillId="0" borderId="14" xfId="1" applyNumberFormat="1" applyFont="1" applyFill="1" applyBorder="1" applyAlignment="1">
      <alignment horizontal="left" vertical="center"/>
    </xf>
    <xf numFmtId="178" fontId="25" fillId="0" borderId="17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178" fontId="25" fillId="0" borderId="0" xfId="1" applyNumberFormat="1" applyFont="1" applyFill="1" applyBorder="1" applyAlignment="1">
      <alignment horizontal="left" vertical="center"/>
    </xf>
  </cellXfs>
  <cellStyles count="98">
    <cellStyle name="EXCLセル結合" xfId="8"/>
    <cellStyle name="Normal" xfId="97"/>
    <cellStyle name="Normal 2" xfId="9"/>
    <cellStyle name="パーセント 2" xfId="10"/>
    <cellStyle name="パーセント 3" xfId="11"/>
    <cellStyle name="パーセント 4" xfId="12"/>
    <cellStyle name="ハイパーリンク 2" xfId="13"/>
    <cellStyle name="ハイパーリンク 3" xfId="14"/>
    <cellStyle name="標準" xfId="0" builtinId="0"/>
    <cellStyle name="標準 10" xfId="15"/>
    <cellStyle name="標準 11" xfId="16"/>
    <cellStyle name="標準 11 2" xfId="17"/>
    <cellStyle name="標準 12" xfId="18"/>
    <cellStyle name="標準 12 2" xfId="19"/>
    <cellStyle name="標準 12_Book2" xfId="20"/>
    <cellStyle name="標準 13" xfId="21"/>
    <cellStyle name="標準 14" xfId="96"/>
    <cellStyle name="標準 2" xfId="1"/>
    <cellStyle name="標準 2 2" xfId="22"/>
    <cellStyle name="標準 2 2 2" xfId="23"/>
    <cellStyle name="標準 2 2 3" xfId="24"/>
    <cellStyle name="標準 2 2 3 2" xfId="25"/>
    <cellStyle name="標準 2 2 3 2 2" xfId="26"/>
    <cellStyle name="標準 2 2 3 3" xfId="27"/>
    <cellStyle name="標準 2 2 3 4" xfId="28"/>
    <cellStyle name="標準 2 2 3 4 2" xfId="29"/>
    <cellStyle name="標準 2 2 3_新EUR 入力用" xfId="30"/>
    <cellStyle name="標準 2 2 4" xfId="31"/>
    <cellStyle name="標準 2 2_新EUR 入力用" xfId="32"/>
    <cellStyle name="標準 2_アジア（中国）向けスケジュール0514" xfId="33"/>
    <cellStyle name="標準 3" xfId="34"/>
    <cellStyle name="標準 3 2" xfId="35"/>
    <cellStyle name="標準 3 2 2" xfId="36"/>
    <cellStyle name="標準 3 3" xfId="37"/>
    <cellStyle name="標準 3 3 2" xfId="38"/>
    <cellStyle name="標準 3 3 2 2" xfId="39"/>
    <cellStyle name="標準 3 3 3_Book2" xfId="40"/>
    <cellStyle name="標準 3 4" xfId="41"/>
    <cellStyle name="標準 3 5" xfId="42"/>
    <cellStyle name="標準 3 5 2" xfId="43"/>
    <cellStyle name="標準 3_SCHE(関西） 入力用" xfId="44"/>
    <cellStyle name="標準 4" xfId="45"/>
    <cellStyle name="標準 4 2" xfId="46"/>
    <cellStyle name="標準 4 3" xfId="47"/>
    <cellStyle name="標準 4 4" xfId="48"/>
    <cellStyle name="標準 4 5" xfId="49"/>
    <cellStyle name="標準 4 5 10" xfId="50"/>
    <cellStyle name="標準 4 5 11" xfId="51"/>
    <cellStyle name="標準 4 5 12" xfId="52"/>
    <cellStyle name="標準 4 5 13" xfId="53"/>
    <cellStyle name="標準 4 5 14" xfId="54"/>
    <cellStyle name="標準 4 5 14 2" xfId="55"/>
    <cellStyle name="標準 4 5 14 3" xfId="56"/>
    <cellStyle name="標準 4 5 14 3 2" xfId="57"/>
    <cellStyle name="標準 4 5 14 3_新EUR 入力用" xfId="58"/>
    <cellStyle name="標準 4 5 14 4" xfId="59"/>
    <cellStyle name="標準 4 5 14 4 2" xfId="60"/>
    <cellStyle name="標準 4 5 14 4 3" xfId="61"/>
    <cellStyle name="標準 4 5 14 4 3 2" xfId="62"/>
    <cellStyle name="標準 4 5 14 4 3 2 2" xfId="63"/>
    <cellStyle name="標準 4 5 14 4 3 2 2 2" xfId="64"/>
    <cellStyle name="標準 4 5 14 4 3 2 2 3" xfId="65"/>
    <cellStyle name="標準 4 5 14 4 3 2 2 4" xfId="66"/>
    <cellStyle name="標準 4 5 14 4 3 2 2 5" xfId="67"/>
    <cellStyle name="標準 4 5 14 4 3 2 2 6" xfId="68"/>
    <cellStyle name="標準 4 5 14 4 3 2 2_新EUR 入力用" xfId="69"/>
    <cellStyle name="標準 4 5 14 4 3 2_新EUR 入力用" xfId="70"/>
    <cellStyle name="標準 4 5 14 4 3_新EUR 入力用" xfId="71"/>
    <cellStyle name="標準 4 5 14 4_新EUR 入力用" xfId="72"/>
    <cellStyle name="標準 4 5 14_新EUR 入力用" xfId="73"/>
    <cellStyle name="標準 4 5 2" xfId="74"/>
    <cellStyle name="標準 4 5 3" xfId="75"/>
    <cellStyle name="標準 4 5 4" xfId="76"/>
    <cellStyle name="標準 4 5 5" xfId="77"/>
    <cellStyle name="標準 4 5 6" xfId="78"/>
    <cellStyle name="標準 4 5 7" xfId="79"/>
    <cellStyle name="標準 4 5 8" xfId="80"/>
    <cellStyle name="標準 4 5 9" xfId="81"/>
    <cellStyle name="標準 4 5_新EUR 入力用" xfId="82"/>
    <cellStyle name="標準 4 6" xfId="83"/>
    <cellStyle name="標準 4_新EUR 入力用" xfId="84"/>
    <cellStyle name="標準 5" xfId="85"/>
    <cellStyle name="標準 6" xfId="86"/>
    <cellStyle name="標準 7" xfId="87"/>
    <cellStyle name="標準 7 2" xfId="88"/>
    <cellStyle name="標準 7_新EUR 入力用" xfId="89"/>
    <cellStyle name="標準 8" xfId="90"/>
    <cellStyle name="標準 8 2" xfId="91"/>
    <cellStyle name="標準 8 2 2" xfId="92"/>
    <cellStyle name="標準 8 3" xfId="93"/>
    <cellStyle name="標準 9" xfId="94"/>
    <cellStyle name="標準 9 2" xfId="95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13</xdr:col>
      <xdr:colOff>691954</xdr:colOff>
      <xdr:row>3</xdr:row>
      <xdr:rowOff>187515</xdr:rowOff>
    </xdr:from>
    <xdr:to>
      <xdr:col>16</xdr:col>
      <xdr:colOff>1143001</xdr:colOff>
      <xdr:row>11</xdr:row>
      <xdr:rowOff>547687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08579" y="2497328"/>
          <a:ext cx="5380235" cy="4932172"/>
        </a:xfrm>
        <a:prstGeom prst="rect">
          <a:avLst/>
        </a:prstGeom>
      </xdr:spPr>
    </xdr:pic>
    <xdr:clientData/>
  </xdr:twoCellAnchor>
  <xdr:twoCellAnchor editAs="absolute">
    <xdr:from>
      <xdr:col>13</xdr:col>
      <xdr:colOff>272753</xdr:colOff>
      <xdr:row>12</xdr:row>
      <xdr:rowOff>23817</xdr:rowOff>
    </xdr:from>
    <xdr:to>
      <xdr:col>18</xdr:col>
      <xdr:colOff>47624</xdr:colOff>
      <xdr:row>31</xdr:row>
      <xdr:rowOff>95249</xdr:rowOff>
    </xdr:to>
    <xdr:sp macro="" textlink="">
      <xdr:nvSpPr>
        <xdr:cNvPr id="8" name="テキスト ボックス 7"/>
        <xdr:cNvSpPr txBox="1"/>
      </xdr:nvSpPr>
      <xdr:spPr>
        <a:xfrm>
          <a:off x="18989378" y="7548567"/>
          <a:ext cx="8299746" cy="1071562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1214439</xdr:colOff>
      <xdr:row>18</xdr:row>
      <xdr:rowOff>95252</xdr:rowOff>
    </xdr:from>
    <xdr:ext cx="3357560" cy="1809752"/>
    <xdr:sp macro="" textlink="">
      <xdr:nvSpPr>
        <xdr:cNvPr id="6" name="テキスト ボックス 5"/>
        <xdr:cNvSpPr txBox="1"/>
      </xdr:nvSpPr>
      <xdr:spPr>
        <a:xfrm>
          <a:off x="1214439" y="14049377"/>
          <a:ext cx="3357560" cy="180975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/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523879</xdr:colOff>
      <xdr:row>18</xdr:row>
      <xdr:rowOff>238125</xdr:rowOff>
    </xdr:from>
    <xdr:to>
      <xdr:col>10</xdr:col>
      <xdr:colOff>904875</xdr:colOff>
      <xdr:row>21</xdr:row>
      <xdr:rowOff>523874</xdr:rowOff>
    </xdr:to>
    <xdr:grpSp>
      <xdr:nvGrpSpPr>
        <xdr:cNvPr id="13" name="グループ化 12"/>
        <xdr:cNvGrpSpPr/>
      </xdr:nvGrpSpPr>
      <xdr:grpSpPr>
        <a:xfrm>
          <a:off x="8691567" y="11620500"/>
          <a:ext cx="7905746" cy="2214562"/>
          <a:chOff x="25856453" y="953186"/>
          <a:chExt cx="10364643" cy="4445000"/>
        </a:xfrm>
      </xdr:grpSpPr>
      <xdr:sp macro="" textlink="">
        <xdr:nvSpPr>
          <xdr:cNvPr id="14" name="円/楕円 13"/>
          <xdr:cNvSpPr/>
        </xdr:nvSpPr>
        <xdr:spPr>
          <a:xfrm>
            <a:off x="25856453" y="953186"/>
            <a:ext cx="10364643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7152594" y="1698351"/>
            <a:ext cx="7676589" cy="30444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view="pageBreakPreview" zoomScale="40" zoomScaleNormal="50" zoomScaleSheetLayoutView="40" workbookViewId="0">
      <selection activeCell="M11" sqref="M11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0" t="s">
        <v>16</v>
      </c>
      <c r="N1" s="90"/>
      <c r="O1" s="90"/>
      <c r="P1" s="90"/>
      <c r="Q1" s="90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20</v>
      </c>
      <c r="G3" s="8"/>
      <c r="H3" s="8"/>
      <c r="I3" s="10"/>
      <c r="J3" s="11"/>
      <c r="M3" s="8"/>
      <c r="N3" s="10"/>
      <c r="O3" s="11" t="s">
        <v>1</v>
      </c>
      <c r="P3" s="91">
        <v>45987</v>
      </c>
      <c r="Q3" s="91"/>
      <c r="R3" s="27" t="s">
        <v>18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92" t="s">
        <v>3</v>
      </c>
      <c r="B5" s="81" t="s">
        <v>4</v>
      </c>
      <c r="C5" s="81" t="s">
        <v>5</v>
      </c>
      <c r="D5" s="81"/>
      <c r="E5" s="81"/>
      <c r="F5" s="81"/>
      <c r="G5" s="80" t="s">
        <v>24</v>
      </c>
      <c r="H5" s="80"/>
      <c r="I5" s="80" t="s">
        <v>23</v>
      </c>
      <c r="J5" s="80"/>
      <c r="K5" s="80" t="s">
        <v>6</v>
      </c>
      <c r="L5" s="97"/>
    </row>
    <row r="6" spans="1:20" s="16" customFormat="1" ht="37.5" customHeight="1" x14ac:dyDescent="0.15">
      <c r="A6" s="93"/>
      <c r="B6" s="95"/>
      <c r="C6" s="98" t="s">
        <v>7</v>
      </c>
      <c r="D6" s="98"/>
      <c r="E6" s="98" t="s">
        <v>25</v>
      </c>
      <c r="F6" s="98"/>
      <c r="G6" s="98" t="s">
        <v>8</v>
      </c>
      <c r="H6" s="98"/>
      <c r="I6" s="98" t="s">
        <v>8</v>
      </c>
      <c r="J6" s="98"/>
      <c r="K6" s="109" t="s">
        <v>9</v>
      </c>
      <c r="L6" s="110"/>
    </row>
    <row r="7" spans="1:20" s="16" customFormat="1" ht="37.5" customHeight="1" x14ac:dyDescent="0.15">
      <c r="A7" s="93"/>
      <c r="B7" s="95"/>
      <c r="C7" s="98"/>
      <c r="D7" s="98"/>
      <c r="E7" s="98"/>
      <c r="F7" s="98"/>
      <c r="G7" s="98"/>
      <c r="H7" s="98"/>
      <c r="I7" s="98"/>
      <c r="J7" s="98"/>
      <c r="K7" s="109"/>
      <c r="L7" s="110"/>
    </row>
    <row r="8" spans="1:20" s="16" customFormat="1" ht="37.5" customHeight="1" x14ac:dyDescent="0.15">
      <c r="A8" s="93"/>
      <c r="B8" s="95"/>
      <c r="C8" s="98"/>
      <c r="D8" s="98"/>
      <c r="E8" s="98"/>
      <c r="F8" s="98"/>
      <c r="G8" s="98"/>
      <c r="H8" s="98"/>
      <c r="I8" s="98"/>
      <c r="J8" s="98"/>
      <c r="K8" s="109"/>
      <c r="L8" s="110"/>
    </row>
    <row r="9" spans="1:20" s="16" customFormat="1" ht="37.5" customHeight="1" x14ac:dyDescent="0.15">
      <c r="A9" s="94"/>
      <c r="B9" s="96"/>
      <c r="C9" s="60"/>
      <c r="D9" s="60"/>
      <c r="E9" s="99"/>
      <c r="F9" s="99"/>
      <c r="G9" s="99"/>
      <c r="H9" s="99"/>
      <c r="I9" s="100" t="s">
        <v>10</v>
      </c>
      <c r="J9" s="100"/>
      <c r="K9" s="99" t="s">
        <v>15</v>
      </c>
      <c r="L9" s="101"/>
    </row>
    <row r="10" spans="1:20" s="16" customFormat="1" ht="51" customHeight="1" x14ac:dyDescent="0.15">
      <c r="A10" s="66" t="s">
        <v>35</v>
      </c>
      <c r="B10" s="61" t="s">
        <v>42</v>
      </c>
      <c r="C10" s="61">
        <f>E10</f>
        <v>45994</v>
      </c>
      <c r="D10" s="62" t="str">
        <f>TEXT(C10,"aaa")</f>
        <v>水</v>
      </c>
      <c r="E10" s="61">
        <f t="shared" ref="E10" si="0">I10-3</f>
        <v>45994</v>
      </c>
      <c r="F10" s="62" t="str">
        <f>TEXT(E10,"aaa")</f>
        <v>水</v>
      </c>
      <c r="G10" s="61">
        <f>I10-1</f>
        <v>45996</v>
      </c>
      <c r="H10" s="62" t="str">
        <f>TEXT(G10,"aaa")</f>
        <v>金</v>
      </c>
      <c r="I10" s="61">
        <v>45997</v>
      </c>
      <c r="J10" s="63" t="str">
        <f>TEXT(I10,"aaa")</f>
        <v>土</v>
      </c>
      <c r="K10" s="61">
        <f>I10+18</f>
        <v>46015</v>
      </c>
      <c r="L10" s="64" t="str">
        <f>TEXT(K10,"aaa")</f>
        <v>水</v>
      </c>
    </row>
    <row r="11" spans="1:20" s="16" customFormat="1" ht="51" customHeight="1" x14ac:dyDescent="0.15">
      <c r="A11" s="67" t="s">
        <v>46</v>
      </c>
      <c r="B11" s="52" t="s">
        <v>43</v>
      </c>
      <c r="C11" s="52">
        <f t="shared" ref="C11" si="1">E11</f>
        <v>45995</v>
      </c>
      <c r="D11" s="53" t="str">
        <f>TEXT(C11,"aaa")</f>
        <v>木</v>
      </c>
      <c r="E11" s="52">
        <f t="shared" ref="E11" si="2">I11-5</f>
        <v>45995</v>
      </c>
      <c r="F11" s="53" t="str">
        <f>TEXT(E11,"aaa")</f>
        <v>木</v>
      </c>
      <c r="G11" s="52">
        <f t="shared" ref="G11" si="3">I11-1</f>
        <v>45999</v>
      </c>
      <c r="H11" s="53" t="str">
        <f>TEXT(G11,"aaa")</f>
        <v>月</v>
      </c>
      <c r="I11" s="52">
        <v>46000</v>
      </c>
      <c r="J11" s="54" t="str">
        <f>TEXT(I11,"aaa")</f>
        <v>火</v>
      </c>
      <c r="K11" s="52">
        <f t="shared" ref="K11" si="4">I11+17</f>
        <v>46017</v>
      </c>
      <c r="L11" s="55" t="str">
        <f>TEXT(K11,"aaa")</f>
        <v>金</v>
      </c>
    </row>
    <row r="12" spans="1:20" s="16" customFormat="1" ht="51" customHeight="1" x14ac:dyDescent="0.15">
      <c r="A12" s="67" t="s">
        <v>30</v>
      </c>
      <c r="B12" s="52" t="s">
        <v>44</v>
      </c>
      <c r="C12" s="52">
        <f>E12</f>
        <v>46001</v>
      </c>
      <c r="D12" s="53" t="str">
        <f>TEXT(C12,"aaa")</f>
        <v>水</v>
      </c>
      <c r="E12" s="52">
        <f t="shared" ref="E12" si="5">I12-3</f>
        <v>46001</v>
      </c>
      <c r="F12" s="53" t="str">
        <f>TEXT(E12,"aaa")</f>
        <v>水</v>
      </c>
      <c r="G12" s="52">
        <f>I12-1</f>
        <v>46003</v>
      </c>
      <c r="H12" s="53" t="str">
        <f>TEXT(G12,"aaa")</f>
        <v>金</v>
      </c>
      <c r="I12" s="52">
        <v>46004</v>
      </c>
      <c r="J12" s="54" t="str">
        <f>TEXT(I12,"aaa")</f>
        <v>土</v>
      </c>
      <c r="K12" s="52">
        <f>I12+18</f>
        <v>46022</v>
      </c>
      <c r="L12" s="55" t="str">
        <f>TEXT(K12,"aaa")</f>
        <v>水</v>
      </c>
    </row>
    <row r="13" spans="1:20" s="16" customFormat="1" ht="51" customHeight="1" x14ac:dyDescent="0.15">
      <c r="A13" s="67" t="s">
        <v>33</v>
      </c>
      <c r="B13" s="52" t="s">
        <v>45</v>
      </c>
      <c r="C13" s="52">
        <f t="shared" ref="C13" si="6">E13</f>
        <v>46002</v>
      </c>
      <c r="D13" s="53" t="str">
        <f>TEXT(C13,"aaa")</f>
        <v>木</v>
      </c>
      <c r="E13" s="52">
        <f t="shared" ref="E13" si="7">I13-5</f>
        <v>46002</v>
      </c>
      <c r="F13" s="53" t="str">
        <f>TEXT(E13,"aaa")</f>
        <v>木</v>
      </c>
      <c r="G13" s="52">
        <f t="shared" ref="G13" si="8">I13-1</f>
        <v>46006</v>
      </c>
      <c r="H13" s="53" t="str">
        <f>TEXT(G13,"aaa")</f>
        <v>月</v>
      </c>
      <c r="I13" s="52">
        <v>46007</v>
      </c>
      <c r="J13" s="54" t="str">
        <f>TEXT(I13,"aaa")</f>
        <v>火</v>
      </c>
      <c r="K13" s="52">
        <f t="shared" ref="K13" si="9">I13+17</f>
        <v>46024</v>
      </c>
      <c r="L13" s="55" t="str">
        <f>TEXT(K13,"aaa")</f>
        <v>金</v>
      </c>
    </row>
    <row r="14" spans="1:20" s="16" customFormat="1" ht="51" customHeight="1" x14ac:dyDescent="0.15">
      <c r="A14" s="67" t="s">
        <v>31</v>
      </c>
      <c r="B14" s="52" t="s">
        <v>47</v>
      </c>
      <c r="C14" s="52">
        <f>E14</f>
        <v>46008</v>
      </c>
      <c r="D14" s="53" t="str">
        <f>TEXT(C14,"aaa")</f>
        <v>水</v>
      </c>
      <c r="E14" s="52">
        <f t="shared" ref="E14" si="10">I14-3</f>
        <v>46008</v>
      </c>
      <c r="F14" s="53" t="str">
        <f>TEXT(E14,"aaa")</f>
        <v>水</v>
      </c>
      <c r="G14" s="52">
        <f>I14-1</f>
        <v>46010</v>
      </c>
      <c r="H14" s="53" t="str">
        <f>TEXT(G14,"aaa")</f>
        <v>金</v>
      </c>
      <c r="I14" s="52">
        <v>46011</v>
      </c>
      <c r="J14" s="54" t="str">
        <f>TEXT(I14,"aaa")</f>
        <v>土</v>
      </c>
      <c r="K14" s="52">
        <f>I14+18</f>
        <v>46029</v>
      </c>
      <c r="L14" s="55" t="str">
        <f>TEXT(K14,"aaa")</f>
        <v>水</v>
      </c>
    </row>
    <row r="15" spans="1:20" s="16" customFormat="1" ht="51" customHeight="1" x14ac:dyDescent="0.15">
      <c r="A15" s="67" t="s">
        <v>34</v>
      </c>
      <c r="B15" s="52" t="s">
        <v>48</v>
      </c>
      <c r="C15" s="52">
        <f t="shared" ref="C15" si="11">E15</f>
        <v>46009</v>
      </c>
      <c r="D15" s="53" t="str">
        <f>TEXT(C15,"aaa")</f>
        <v>木</v>
      </c>
      <c r="E15" s="52">
        <f t="shared" ref="E15" si="12">I15-5</f>
        <v>46009</v>
      </c>
      <c r="F15" s="53" t="str">
        <f>TEXT(E15,"aaa")</f>
        <v>木</v>
      </c>
      <c r="G15" s="52">
        <f t="shared" ref="G15" si="13">I15-1</f>
        <v>46013</v>
      </c>
      <c r="H15" s="53" t="str">
        <f>TEXT(G15,"aaa")</f>
        <v>月</v>
      </c>
      <c r="I15" s="52">
        <v>46014</v>
      </c>
      <c r="J15" s="54" t="str">
        <f>TEXT(I15,"aaa")</f>
        <v>火</v>
      </c>
      <c r="K15" s="52">
        <f t="shared" ref="K15" si="14">I15+17</f>
        <v>46031</v>
      </c>
      <c r="L15" s="55" t="str">
        <f>TEXT(K15,"aaa")</f>
        <v>金</v>
      </c>
    </row>
    <row r="16" spans="1:20" s="16" customFormat="1" ht="51" customHeight="1" x14ac:dyDescent="0.15">
      <c r="A16" s="67" t="s">
        <v>32</v>
      </c>
      <c r="B16" s="52" t="s">
        <v>49</v>
      </c>
      <c r="C16" s="52">
        <f>E16</f>
        <v>46015</v>
      </c>
      <c r="D16" s="53" t="str">
        <f>TEXT(C16,"aaa")</f>
        <v>水</v>
      </c>
      <c r="E16" s="52">
        <f t="shared" ref="E16" si="15">I16-3</f>
        <v>46015</v>
      </c>
      <c r="F16" s="53" t="str">
        <f>TEXT(E16,"aaa")</f>
        <v>水</v>
      </c>
      <c r="G16" s="52">
        <f>I16-1</f>
        <v>46017</v>
      </c>
      <c r="H16" s="53" t="str">
        <f>TEXT(G16,"aaa")</f>
        <v>金</v>
      </c>
      <c r="I16" s="52">
        <v>46018</v>
      </c>
      <c r="J16" s="54" t="str">
        <f>TEXT(I16,"aaa")</f>
        <v>土</v>
      </c>
      <c r="K16" s="52">
        <f>I16+18</f>
        <v>46036</v>
      </c>
      <c r="L16" s="55" t="str">
        <f>TEXT(K16,"aaa")</f>
        <v>水</v>
      </c>
    </row>
    <row r="17" spans="1:19" s="16" customFormat="1" ht="51" customHeight="1" x14ac:dyDescent="0.15">
      <c r="A17" s="68" t="s">
        <v>50</v>
      </c>
      <c r="B17" s="56" t="s">
        <v>51</v>
      </c>
      <c r="C17" s="56">
        <f t="shared" ref="C17" si="16">E17</f>
        <v>46016</v>
      </c>
      <c r="D17" s="57" t="str">
        <f>TEXT(C17,"aaa")</f>
        <v>木</v>
      </c>
      <c r="E17" s="56">
        <f t="shared" ref="E17" si="17">I17-5</f>
        <v>46016</v>
      </c>
      <c r="F17" s="57" t="str">
        <f>TEXT(E17,"aaa")</f>
        <v>木</v>
      </c>
      <c r="G17" s="56">
        <f t="shared" ref="G17" si="18">I17-1</f>
        <v>46020</v>
      </c>
      <c r="H17" s="57" t="str">
        <f>TEXT(G17,"aaa")</f>
        <v>月</v>
      </c>
      <c r="I17" s="56">
        <v>46021</v>
      </c>
      <c r="J17" s="58" t="str">
        <f>TEXT(I17,"aaa")</f>
        <v>火</v>
      </c>
      <c r="K17" s="56">
        <f t="shared" ref="K17" si="19">I17+17</f>
        <v>46038</v>
      </c>
      <c r="L17" s="59" t="str">
        <f>TEXT(K17,"aaa")</f>
        <v>金</v>
      </c>
    </row>
    <row r="18" spans="1:19" s="16" customFormat="1" ht="51" customHeight="1" x14ac:dyDescent="0.15">
      <c r="A18" s="111"/>
      <c r="B18" s="30"/>
      <c r="C18" s="30"/>
      <c r="D18" s="31"/>
      <c r="E18" s="30"/>
      <c r="F18" s="31"/>
      <c r="G18" s="30"/>
      <c r="H18" s="31"/>
      <c r="I18" s="30"/>
      <c r="J18" s="51"/>
      <c r="K18" s="30"/>
      <c r="L18" s="31"/>
    </row>
    <row r="19" spans="1:19" s="16" customFormat="1" ht="51" customHeight="1" x14ac:dyDescent="0.15">
      <c r="A19" s="32"/>
      <c r="B19" s="33"/>
      <c r="C19" s="30"/>
      <c r="D19" s="31"/>
      <c r="E19" s="30"/>
      <c r="F19" s="31"/>
      <c r="G19" s="30"/>
      <c r="H19" s="31"/>
      <c r="I19" s="30"/>
      <c r="J19" s="51"/>
      <c r="K19" s="30"/>
      <c r="L19" s="31"/>
    </row>
    <row r="20" spans="1:19" s="16" customFormat="1" ht="51" customHeight="1" x14ac:dyDescent="0.15">
      <c r="A20" s="32"/>
      <c r="B20" s="33"/>
      <c r="C20" s="30"/>
      <c r="D20" s="31"/>
      <c r="E20" s="30"/>
      <c r="F20" s="31"/>
      <c r="G20" s="30"/>
      <c r="H20" s="31"/>
      <c r="I20" s="30"/>
      <c r="J20" s="51"/>
      <c r="K20" s="30"/>
      <c r="L20" s="31"/>
    </row>
    <row r="21" spans="1:19" s="16" customFormat="1" ht="51" customHeight="1" x14ac:dyDescent="0.15">
      <c r="C21" s="30"/>
      <c r="D21" s="31"/>
      <c r="E21" s="30"/>
      <c r="F21" s="31"/>
      <c r="G21" s="30"/>
      <c r="H21" s="31"/>
      <c r="I21" s="30"/>
      <c r="J21" s="51"/>
      <c r="K21" s="30"/>
      <c r="L21" s="31"/>
    </row>
    <row r="22" spans="1:19" s="16" customFormat="1" ht="51" customHeight="1" x14ac:dyDescent="0.5">
      <c r="A22" s="65" t="s">
        <v>17</v>
      </c>
      <c r="B22" s="65"/>
      <c r="C22" s="30"/>
      <c r="D22" s="31"/>
      <c r="E22" s="30"/>
      <c r="F22" s="31"/>
      <c r="G22" s="30"/>
      <c r="H22" s="31"/>
      <c r="I22" s="30"/>
      <c r="J22" s="51"/>
      <c r="K22" s="30"/>
      <c r="L22" s="31"/>
    </row>
    <row r="23" spans="1:19" s="16" customFormat="1" ht="28.5" x14ac:dyDescent="0.25">
      <c r="A23" s="69" t="s">
        <v>36</v>
      </c>
      <c r="B23" s="70"/>
      <c r="C23" s="70"/>
      <c r="D23" s="70"/>
      <c r="E23" s="70"/>
      <c r="F23" s="18"/>
      <c r="G23" s="18"/>
      <c r="H23" s="5"/>
      <c r="I23" s="5"/>
      <c r="J23" s="5"/>
      <c r="K23" s="5"/>
      <c r="L23" s="5"/>
    </row>
    <row r="24" spans="1:19" s="16" customFormat="1" ht="28.5" x14ac:dyDescent="0.25">
      <c r="A24" s="71" t="s">
        <v>37</v>
      </c>
      <c r="B24" s="72"/>
      <c r="C24" s="18"/>
      <c r="D24" s="18"/>
      <c r="E24" s="70"/>
      <c r="F24" s="18"/>
      <c r="G24" s="18"/>
      <c r="H24" s="5"/>
      <c r="I24" s="5"/>
      <c r="J24" s="5"/>
      <c r="K24" s="5"/>
      <c r="L24" s="5"/>
    </row>
    <row r="25" spans="1:19" s="16" customFormat="1" ht="28.5" x14ac:dyDescent="0.25">
      <c r="A25" s="71" t="s">
        <v>38</v>
      </c>
      <c r="B25" s="72"/>
      <c r="C25" s="72"/>
      <c r="D25" s="72"/>
      <c r="E25" s="72"/>
      <c r="F25" s="18"/>
      <c r="G25" s="18"/>
      <c r="H25" s="18"/>
      <c r="I25" s="5"/>
      <c r="J25" s="5"/>
      <c r="K25" s="5"/>
      <c r="L25" s="5"/>
    </row>
    <row r="26" spans="1:19" s="16" customFormat="1" ht="51" customHeight="1" x14ac:dyDescent="0.5">
      <c r="A26" s="65"/>
      <c r="B26" s="65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9" s="16" customFormat="1" ht="39.950000000000003" customHeight="1" thickBot="1" x14ac:dyDescent="0.2">
      <c r="A27" s="17" t="s">
        <v>11</v>
      </c>
      <c r="B27" s="105" t="s">
        <v>12</v>
      </c>
      <c r="C27" s="106"/>
      <c r="D27" s="106"/>
      <c r="E27" s="106"/>
      <c r="F27" s="107"/>
      <c r="G27" s="28" t="s">
        <v>13</v>
      </c>
      <c r="H27" s="29"/>
      <c r="I27" s="29"/>
      <c r="J27" s="29"/>
      <c r="K27" s="29"/>
      <c r="L27" s="29"/>
      <c r="M27" s="44"/>
    </row>
    <row r="28" spans="1:19" s="16" customFormat="1" ht="39.950000000000003" customHeight="1" thickTop="1" x14ac:dyDescent="0.15">
      <c r="A28" s="108" t="s">
        <v>14</v>
      </c>
      <c r="B28" s="102" t="s">
        <v>19</v>
      </c>
      <c r="C28" s="103"/>
      <c r="D28" s="103"/>
      <c r="E28" s="103"/>
      <c r="F28" s="104"/>
      <c r="G28" s="34" t="s">
        <v>22</v>
      </c>
      <c r="H28" s="20"/>
      <c r="I28" s="21"/>
      <c r="J28" s="22"/>
      <c r="K28" s="48"/>
      <c r="L28" s="49"/>
      <c r="M28" s="50"/>
    </row>
    <row r="29" spans="1:19" s="16" customFormat="1" ht="39.950000000000003" customHeight="1" x14ac:dyDescent="0.15">
      <c r="A29" s="83"/>
      <c r="B29" s="87"/>
      <c r="C29" s="88"/>
      <c r="D29" s="88"/>
      <c r="E29" s="88"/>
      <c r="F29" s="89"/>
      <c r="G29" s="23" t="s">
        <v>21</v>
      </c>
      <c r="H29" s="24"/>
      <c r="I29" s="25"/>
      <c r="J29" s="26"/>
      <c r="K29" s="39"/>
      <c r="L29" s="40"/>
      <c r="M29" s="41"/>
    </row>
    <row r="30" spans="1:19" s="19" customFormat="1" ht="39.950000000000003" customHeight="1" x14ac:dyDescent="0.15">
      <c r="A30" s="82" t="s">
        <v>26</v>
      </c>
      <c r="B30" s="84" t="s">
        <v>27</v>
      </c>
      <c r="C30" s="85"/>
      <c r="D30" s="85"/>
      <c r="E30" s="85"/>
      <c r="F30" s="86"/>
      <c r="G30" s="45" t="s">
        <v>29</v>
      </c>
      <c r="H30" s="46"/>
      <c r="I30" s="47"/>
      <c r="J30" s="43"/>
      <c r="K30" s="42"/>
      <c r="L30" s="37"/>
      <c r="M30" s="38"/>
      <c r="N30" s="16"/>
      <c r="O30" s="16"/>
      <c r="P30" s="16"/>
      <c r="Q30" s="16"/>
      <c r="R30" s="16"/>
      <c r="S30" s="16"/>
    </row>
    <row r="31" spans="1:19" s="19" customFormat="1" ht="39.950000000000003" customHeight="1" x14ac:dyDescent="0.15">
      <c r="A31" s="83"/>
      <c r="B31" s="87"/>
      <c r="C31" s="88"/>
      <c r="D31" s="88"/>
      <c r="E31" s="88"/>
      <c r="F31" s="89"/>
      <c r="G31" s="23" t="s">
        <v>28</v>
      </c>
      <c r="H31" s="24"/>
      <c r="I31" s="25"/>
      <c r="J31" s="26"/>
      <c r="K31" s="39"/>
      <c r="L31" s="40"/>
      <c r="M31" s="41"/>
      <c r="N31" s="16"/>
      <c r="O31" s="16"/>
      <c r="P31" s="16"/>
      <c r="Q31" s="16"/>
      <c r="R31" s="16"/>
      <c r="S31" s="16"/>
    </row>
    <row r="32" spans="1:19" s="18" customFormat="1" ht="60" customHeight="1" x14ac:dyDescent="0.15">
      <c r="A32" s="73" t="s">
        <v>39</v>
      </c>
      <c r="B32" s="74"/>
      <c r="C32" s="74"/>
      <c r="D32" s="74"/>
      <c r="E32" s="74"/>
      <c r="F32" s="74"/>
      <c r="G32" s="74"/>
      <c r="H32" s="74"/>
      <c r="I32" s="75"/>
      <c r="J32" s="76"/>
      <c r="K32" s="77"/>
      <c r="L32" s="76"/>
      <c r="M32" s="76"/>
      <c r="N32" s="78"/>
      <c r="O32" s="79"/>
      <c r="P32" s="79"/>
      <c r="Q32" s="79"/>
      <c r="R32" s="79"/>
      <c r="S32" s="79"/>
    </row>
    <row r="33" spans="1:21" s="18" customFormat="1" ht="60" customHeight="1" x14ac:dyDescent="0.15">
      <c r="A33" s="73" t="s">
        <v>40</v>
      </c>
      <c r="B33" s="74"/>
      <c r="C33" s="74"/>
      <c r="D33" s="74"/>
      <c r="E33" s="74"/>
      <c r="F33" s="74"/>
      <c r="G33" s="74"/>
      <c r="H33" s="74"/>
      <c r="I33" s="75"/>
      <c r="J33" s="76"/>
      <c r="K33" s="77"/>
      <c r="L33" s="76"/>
      <c r="M33" s="76"/>
      <c r="N33" s="78"/>
      <c r="O33" s="79"/>
      <c r="P33" s="79"/>
      <c r="Q33" s="79"/>
      <c r="R33" s="79"/>
      <c r="S33" s="79"/>
    </row>
    <row r="34" spans="1:21" s="18" customFormat="1" ht="60" customHeight="1" x14ac:dyDescent="0.15">
      <c r="A34" s="73" t="s">
        <v>41</v>
      </c>
      <c r="B34" s="74"/>
      <c r="C34" s="74"/>
      <c r="D34" s="74"/>
      <c r="E34" s="74"/>
      <c r="F34" s="74"/>
      <c r="G34" s="74"/>
      <c r="H34" s="74"/>
      <c r="I34" s="75"/>
      <c r="J34" s="76"/>
      <c r="K34" s="77"/>
      <c r="L34" s="76"/>
      <c r="M34" s="76"/>
      <c r="N34" s="78"/>
      <c r="O34" s="79"/>
      <c r="P34" s="79"/>
      <c r="Q34" s="79"/>
      <c r="R34" s="79"/>
      <c r="S34" s="79"/>
    </row>
    <row r="35" spans="1:21" s="19" customFormat="1" ht="32.25" x14ac:dyDescent="0.15">
      <c r="N35" s="16"/>
      <c r="O35" s="16"/>
      <c r="P35" s="16"/>
      <c r="Q35" s="16"/>
      <c r="R35" s="16"/>
      <c r="S35" s="16"/>
    </row>
    <row r="36" spans="1:21" ht="40.5" customHeight="1" x14ac:dyDescent="0.15">
      <c r="N36" s="16"/>
      <c r="O36" s="16"/>
      <c r="P36" s="16"/>
      <c r="Q36" s="16"/>
      <c r="R36" s="16"/>
      <c r="S36" s="16"/>
      <c r="T36" s="18"/>
      <c r="U36" s="18"/>
    </row>
    <row r="37" spans="1:21" ht="48.7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6"/>
      <c r="O37" s="16"/>
      <c r="P37" s="16"/>
      <c r="Q37" s="16"/>
      <c r="R37" s="16"/>
      <c r="S37" s="16"/>
      <c r="T37" s="18"/>
      <c r="U37" s="18"/>
    </row>
    <row r="38" spans="1:21" ht="45.75" customHeight="1" x14ac:dyDescent="0.15">
      <c r="N38" s="16"/>
      <c r="O38" s="16"/>
      <c r="P38" s="16"/>
      <c r="Q38" s="16"/>
      <c r="R38" s="16"/>
      <c r="S38" s="16"/>
      <c r="T38" s="18"/>
      <c r="U38" s="18"/>
    </row>
    <row r="39" spans="1:21" ht="45.75" customHeight="1" x14ac:dyDescent="0.15">
      <c r="N39" s="19"/>
      <c r="O39" s="19"/>
      <c r="P39" s="19"/>
      <c r="Q39" s="19"/>
      <c r="R39" s="19"/>
      <c r="S39" s="19"/>
      <c r="T39" s="18"/>
      <c r="U39" s="18"/>
    </row>
    <row r="40" spans="1:21" ht="45.75" customHeight="1" x14ac:dyDescent="0.15">
      <c r="N40" s="19"/>
      <c r="O40" s="19"/>
      <c r="P40" s="19"/>
      <c r="Q40" s="19"/>
      <c r="R40" s="19"/>
      <c r="S40" s="19"/>
    </row>
    <row r="41" spans="1:21" ht="45.75" customHeight="1" x14ac:dyDescent="0.15">
      <c r="N41" s="19"/>
      <c r="O41" s="19"/>
      <c r="P41" s="19"/>
      <c r="Q41" s="19"/>
      <c r="R41" s="19"/>
      <c r="S41" s="19"/>
    </row>
    <row r="42" spans="1:21" x14ac:dyDescent="0.15">
      <c r="N42" s="18"/>
      <c r="O42" s="18"/>
      <c r="P42" s="18"/>
      <c r="Q42" s="18"/>
      <c r="R42" s="18"/>
      <c r="S42" s="18"/>
    </row>
    <row r="43" spans="1:21" x14ac:dyDescent="0.15">
      <c r="N43" s="18"/>
      <c r="O43" s="18"/>
      <c r="P43" s="18"/>
      <c r="Q43" s="18"/>
      <c r="R43" s="18"/>
      <c r="S43" s="18"/>
    </row>
    <row r="44" spans="1:21" x14ac:dyDescent="0.15">
      <c r="N44" s="18"/>
      <c r="O44" s="18"/>
      <c r="P44" s="18"/>
      <c r="Q44" s="18"/>
      <c r="R44" s="18"/>
      <c r="S44" s="18"/>
    </row>
    <row r="45" spans="1:21" x14ac:dyDescent="0.15">
      <c r="N45" s="18"/>
      <c r="O45" s="18"/>
      <c r="P45" s="18"/>
      <c r="Q45" s="18"/>
      <c r="R45" s="18"/>
      <c r="S45" s="18"/>
    </row>
  </sheetData>
  <mergeCells count="22">
    <mergeCell ref="B28:F29"/>
    <mergeCell ref="B27:F27"/>
    <mergeCell ref="A28:A29"/>
    <mergeCell ref="K6:L8"/>
    <mergeCell ref="G9:H9"/>
    <mergeCell ref="I6:J8"/>
    <mergeCell ref="G5:H5"/>
    <mergeCell ref="C5:F5"/>
    <mergeCell ref="A30:A31"/>
    <mergeCell ref="B30:F31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2025-09-10T05:41:53Z</cp:lastPrinted>
  <dcterms:created xsi:type="dcterms:W3CDTF">2016-08-19T01:16:13Z</dcterms:created>
  <dcterms:modified xsi:type="dcterms:W3CDTF">2025-11-26T07:10:35Z</dcterms:modified>
</cp:coreProperties>
</file>