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BUSAN" sheetId="2" r:id="rId1"/>
    <sheet name="BUSAN (2)" sheetId="3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BUSAN!$A$1:$V$67</definedName>
    <definedName name="_xlnm.Print_Area" localSheetId="1">'BUSAN (2)'!$A$1:$V$65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2" l="1"/>
  <c r="J52" i="2" s="1"/>
  <c r="H52" i="2"/>
  <c r="E52" i="2"/>
  <c r="F52" i="2" s="1"/>
  <c r="I51" i="2"/>
  <c r="J51" i="2" s="1"/>
  <c r="H51" i="2"/>
  <c r="E51" i="2"/>
  <c r="F51" i="2" s="1"/>
  <c r="D51" i="2"/>
  <c r="I50" i="2"/>
  <c r="J50" i="2" s="1"/>
  <c r="H50" i="2"/>
  <c r="E50" i="2"/>
  <c r="F50" i="2" s="1"/>
  <c r="C50" i="2"/>
  <c r="D50" i="2" s="1"/>
  <c r="I49" i="2"/>
  <c r="J49" i="2" s="1"/>
  <c r="H49" i="2"/>
  <c r="E49" i="2"/>
  <c r="C49" i="2" s="1"/>
  <c r="D49" i="2" s="1"/>
  <c r="I48" i="2"/>
  <c r="J48" i="2" s="1"/>
  <c r="H48" i="2"/>
  <c r="E48" i="2"/>
  <c r="F48" i="2" s="1"/>
  <c r="D48" i="2"/>
  <c r="I47" i="2"/>
  <c r="J47" i="2" s="1"/>
  <c r="H47" i="2"/>
  <c r="E47" i="2"/>
  <c r="F47" i="2" s="1"/>
  <c r="C47" i="2"/>
  <c r="D47" i="2" s="1"/>
  <c r="I46" i="2"/>
  <c r="J46" i="2" s="1"/>
  <c r="H46" i="2"/>
  <c r="E46" i="2"/>
  <c r="C46" i="2" s="1"/>
  <c r="D46" i="2" s="1"/>
  <c r="I44" i="2"/>
  <c r="J44" i="2" s="1"/>
  <c r="H44" i="2"/>
  <c r="E44" i="2"/>
  <c r="F44" i="2" s="1"/>
  <c r="C44" i="2"/>
  <c r="D44" i="2" s="1"/>
  <c r="J43" i="2"/>
  <c r="I43" i="2"/>
  <c r="H43" i="2"/>
  <c r="E43" i="2"/>
  <c r="F43" i="2" s="1"/>
  <c r="C43" i="2"/>
  <c r="D43" i="2" s="1"/>
  <c r="J42" i="2"/>
  <c r="I42" i="2"/>
  <c r="H42" i="2"/>
  <c r="E42" i="2"/>
  <c r="F42" i="2" s="1"/>
  <c r="D42" i="2"/>
  <c r="I20" i="2"/>
  <c r="J20" i="2" s="1"/>
  <c r="H20" i="2"/>
  <c r="E20" i="2"/>
  <c r="F20" i="2" s="1"/>
  <c r="D20" i="2"/>
  <c r="I19" i="2"/>
  <c r="J19" i="2" s="1"/>
  <c r="H19" i="2"/>
  <c r="E19" i="2"/>
  <c r="F19" i="2" s="1"/>
  <c r="D19" i="2"/>
  <c r="C19" i="2"/>
  <c r="I18" i="2"/>
  <c r="J18" i="2" s="1"/>
  <c r="H18" i="2"/>
  <c r="E18" i="2"/>
  <c r="F18" i="2" s="1"/>
  <c r="C18" i="2"/>
  <c r="D18" i="2" s="1"/>
  <c r="I17" i="2"/>
  <c r="J17" i="2" s="1"/>
  <c r="H17" i="2"/>
  <c r="E17" i="2"/>
  <c r="F17" i="2" s="1"/>
  <c r="D17" i="2"/>
  <c r="I16" i="2"/>
  <c r="J16" i="2" s="1"/>
  <c r="H16" i="2"/>
  <c r="E16" i="2"/>
  <c r="F16" i="2" s="1"/>
  <c r="C16" i="2"/>
  <c r="D16" i="2" s="1"/>
  <c r="I15" i="2"/>
  <c r="J15" i="2" s="1"/>
  <c r="H15" i="2"/>
  <c r="F15" i="2"/>
  <c r="E15" i="2"/>
  <c r="C15" i="2"/>
  <c r="D15" i="2" s="1"/>
  <c r="I14" i="2"/>
  <c r="J14" i="2" s="1"/>
  <c r="H14" i="2"/>
  <c r="E14" i="2"/>
  <c r="F14" i="2" s="1"/>
  <c r="D14" i="2"/>
  <c r="I13" i="2"/>
  <c r="J13" i="2" s="1"/>
  <c r="H13" i="2"/>
  <c r="E13" i="2"/>
  <c r="F13" i="2" s="1"/>
  <c r="C13" i="2"/>
  <c r="D13" i="2" s="1"/>
  <c r="I12" i="2"/>
  <c r="J12" i="2" s="1"/>
  <c r="H12" i="2"/>
  <c r="F12" i="2"/>
  <c r="E12" i="2"/>
  <c r="C12" i="2"/>
  <c r="D12" i="2" s="1"/>
  <c r="J11" i="2"/>
  <c r="I11" i="2"/>
  <c r="H11" i="2"/>
  <c r="E11" i="2"/>
  <c r="F11" i="2" s="1"/>
  <c r="C11" i="2"/>
  <c r="D11" i="2" s="1"/>
  <c r="I10" i="2"/>
  <c r="J10" i="2" s="1"/>
  <c r="H10" i="2"/>
  <c r="E10" i="2"/>
  <c r="F10" i="2" s="1"/>
  <c r="D10" i="2"/>
  <c r="C10" i="2"/>
  <c r="C52" i="2" l="1"/>
  <c r="D52" i="2" s="1"/>
  <c r="F49" i="2"/>
  <c r="F46" i="2"/>
  <c r="I17" i="3" l="1"/>
  <c r="I16" i="3"/>
  <c r="I15" i="3"/>
  <c r="I14" i="3"/>
  <c r="I13" i="3"/>
  <c r="I12" i="3"/>
  <c r="I11" i="3"/>
  <c r="C14" i="3"/>
  <c r="C15" i="3"/>
  <c r="C16" i="3"/>
  <c r="C17" i="3"/>
  <c r="C12" i="3"/>
  <c r="C11" i="3"/>
  <c r="E17" i="3"/>
  <c r="E14" i="3"/>
  <c r="E11" i="3"/>
  <c r="I52" i="3" l="1"/>
  <c r="J52" i="3" s="1"/>
  <c r="H52" i="3"/>
  <c r="E52" i="3"/>
  <c r="F52" i="3" s="1"/>
  <c r="C52" i="3"/>
  <c r="D52" i="3" s="1"/>
  <c r="I51" i="3"/>
  <c r="J51" i="3" s="1"/>
  <c r="H51" i="3"/>
  <c r="E51" i="3"/>
  <c r="F51" i="3" s="1"/>
  <c r="C51" i="3"/>
  <c r="D51" i="3" s="1"/>
  <c r="I50" i="3"/>
  <c r="J50" i="3" s="1"/>
  <c r="H50" i="3"/>
  <c r="E50" i="3"/>
  <c r="F50" i="3" s="1"/>
  <c r="C50" i="3"/>
  <c r="D50" i="3" s="1"/>
  <c r="I49" i="3"/>
  <c r="J49" i="3" s="1"/>
  <c r="H49" i="3"/>
  <c r="E49" i="3"/>
  <c r="F49" i="3" s="1"/>
  <c r="C49" i="3"/>
  <c r="D49" i="3" s="1"/>
  <c r="I48" i="3"/>
  <c r="J48" i="3" s="1"/>
  <c r="H48" i="3"/>
  <c r="E48" i="3"/>
  <c r="F48" i="3" s="1"/>
  <c r="J47" i="3"/>
  <c r="I47" i="3"/>
  <c r="H47" i="3"/>
  <c r="E47" i="3"/>
  <c r="F47" i="3" s="1"/>
  <c r="C47" i="3"/>
  <c r="D47" i="3" s="1"/>
  <c r="I46" i="3"/>
  <c r="J46" i="3" s="1"/>
  <c r="H46" i="3"/>
  <c r="E46" i="3"/>
  <c r="F46" i="3" s="1"/>
  <c r="C46" i="3"/>
  <c r="D46" i="3" s="1"/>
  <c r="J45" i="3"/>
  <c r="I45" i="3"/>
  <c r="H45" i="3"/>
  <c r="E45" i="3"/>
  <c r="F45" i="3" s="1"/>
  <c r="C45" i="3"/>
  <c r="D45" i="3" s="1"/>
  <c r="I44" i="3"/>
  <c r="J44" i="3" s="1"/>
  <c r="H44" i="3"/>
  <c r="F44" i="3"/>
  <c r="E44" i="3"/>
  <c r="C44" i="3"/>
  <c r="D44" i="3" s="1"/>
  <c r="I43" i="3"/>
  <c r="J43" i="3" s="1"/>
  <c r="H43" i="3"/>
  <c r="E43" i="3"/>
  <c r="F43" i="3" s="1"/>
  <c r="C43" i="3"/>
  <c r="D43" i="3" s="1"/>
  <c r="I42" i="3"/>
  <c r="J42" i="3" s="1"/>
  <c r="H42" i="3"/>
  <c r="F42" i="3"/>
  <c r="E42" i="3"/>
  <c r="C42" i="3"/>
  <c r="D42" i="3" s="1"/>
  <c r="J41" i="3"/>
  <c r="I41" i="3"/>
  <c r="H41" i="3"/>
  <c r="E41" i="3"/>
  <c r="F41" i="3" s="1"/>
  <c r="C41" i="3"/>
  <c r="D41" i="3" s="1"/>
  <c r="J17" i="3"/>
  <c r="H17" i="3"/>
  <c r="F17" i="3"/>
  <c r="D17" i="3"/>
  <c r="J16" i="3"/>
  <c r="H16" i="3"/>
  <c r="E16" i="3"/>
  <c r="F16" i="3" s="1"/>
  <c r="D16" i="3"/>
  <c r="J15" i="3"/>
  <c r="H15" i="3"/>
  <c r="E15" i="3"/>
  <c r="F15" i="3" s="1"/>
  <c r="D15" i="3"/>
  <c r="J14" i="3"/>
  <c r="H14" i="3"/>
  <c r="F14" i="3"/>
  <c r="D14" i="3"/>
  <c r="J13" i="3"/>
  <c r="H13" i="3"/>
  <c r="E13" i="3"/>
  <c r="F13" i="3" s="1"/>
  <c r="C13" i="3"/>
  <c r="D13" i="3" s="1"/>
  <c r="J12" i="3"/>
  <c r="H12" i="3"/>
  <c r="E12" i="3"/>
  <c r="F12" i="3" s="1"/>
  <c r="D12" i="3"/>
  <c r="J11" i="3"/>
  <c r="H11" i="3"/>
  <c r="F11" i="3"/>
  <c r="D11" i="3"/>
  <c r="I10" i="3"/>
  <c r="J10" i="3" s="1"/>
  <c r="H10" i="3"/>
  <c r="E10" i="3"/>
  <c r="F10" i="3" s="1"/>
  <c r="D10" i="3"/>
</calcChain>
</file>

<file path=xl/sharedStrings.xml><?xml version="1.0" encoding="utf-8"?>
<sst xmlns="http://schemas.openxmlformats.org/spreadsheetml/2006/main" count="196" uniqueCount="104">
  <si>
    <t>神戸 CFS</t>
    <rPh sb="0" eb="2">
      <t>コウベ</t>
    </rPh>
    <phoneticPr fontId="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</si>
  <si>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</si>
  <si>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</si>
  <si>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</si>
  <si>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ETD</t>
  </si>
  <si>
    <t>CFS CUT</t>
  </si>
  <si>
    <t>VOY</t>
  </si>
  <si>
    <t xml:space="preserve">UPDATED :  </t>
    <phoneticPr fontId="22"/>
  </si>
  <si>
    <t>From Kobe</t>
    <phoneticPr fontId="1"/>
  </si>
  <si>
    <t>VESSEL</t>
    <phoneticPr fontId="1"/>
  </si>
  <si>
    <t>ETA</t>
    <phoneticPr fontId="1"/>
  </si>
  <si>
    <t>BUS</t>
    <phoneticPr fontId="1"/>
  </si>
  <si>
    <t>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</si>
  <si>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</si>
  <si>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　　　　　　　　BUSAN SCHEDULE - 関西　　</t>
    <phoneticPr fontId="1"/>
  </si>
  <si>
    <t>From Osaka</t>
    <phoneticPr fontId="1"/>
  </si>
  <si>
    <t>OSA</t>
    <phoneticPr fontId="1"/>
  </si>
  <si>
    <t>1 DAYS</t>
    <phoneticPr fontId="1"/>
  </si>
  <si>
    <t>大阪 CFS</t>
    <rPh sb="0" eb="2">
      <t>オオサカ</t>
    </rPh>
    <phoneticPr fontId="1"/>
  </si>
  <si>
    <t>1-3 DAYS</t>
    <phoneticPr fontId="1"/>
  </si>
  <si>
    <r>
      <rPr>
        <sz val="28"/>
        <color theme="5"/>
        <rFont val="Meiryo UI"/>
        <family val="3"/>
        <charset val="128"/>
      </rPr>
      <t>神戸搬入/出港</t>
    </r>
    <r>
      <rPr>
        <sz val="22"/>
        <color theme="5"/>
        <rFont val="Meiryo UI"/>
        <family val="3"/>
        <charset val="128"/>
      </rPr>
      <t>分 (大阪搬入分は2ページ目をご参照ください)</t>
    </r>
    <rPh sb="0" eb="2">
      <t>コウベ</t>
    </rPh>
    <rPh sb="2" eb="4">
      <t>ハンニュウ</t>
    </rPh>
    <rPh sb="5" eb="7">
      <t>シュッコウ</t>
    </rPh>
    <rPh sb="10" eb="12">
      <t>オオサカ</t>
    </rPh>
    <rPh sb="12" eb="14">
      <t>ハンニュウ</t>
    </rPh>
    <rPh sb="20" eb="21">
      <t>メ</t>
    </rPh>
    <phoneticPr fontId="1"/>
  </si>
  <si>
    <r>
      <rPr>
        <sz val="28"/>
        <color theme="5"/>
        <rFont val="Meiryo UI"/>
        <family val="3"/>
        <charset val="128"/>
      </rPr>
      <t>大阪搬入/出港</t>
    </r>
    <r>
      <rPr>
        <sz val="22"/>
        <color theme="5"/>
        <rFont val="Meiryo UI"/>
        <family val="3"/>
        <charset val="128"/>
      </rPr>
      <t>分 (神戸搬入分は1ページ目をご参照ください)</t>
    </r>
    <rPh sb="0" eb="2">
      <t>オオサカ</t>
    </rPh>
    <rPh sb="2" eb="4">
      <t>ハンニュウ</t>
    </rPh>
    <rPh sb="5" eb="7">
      <t>シュッコウ</t>
    </rPh>
    <rPh sb="10" eb="12">
      <t>コウベ</t>
    </rPh>
    <rPh sb="12" eb="14">
      <t>ハンニュウ</t>
    </rPh>
    <rPh sb="20" eb="21">
      <t>メ</t>
    </rPh>
    <phoneticPr fontId="1"/>
  </si>
  <si>
    <t>連絡先：大阪海運営業所
TEL：06-7730-1075/FAX：06-7730-1088</t>
    <rPh sb="0" eb="3">
      <t>レンラクサキ</t>
    </rPh>
    <rPh sb="8" eb="11">
      <t>エイギョウショ</t>
    </rPh>
    <phoneticPr fontId="1"/>
  </si>
  <si>
    <t>T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</si>
  <si>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</si>
  <si>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※CFS倉庫受付時間　8:00~16：30</t>
    <phoneticPr fontId="38"/>
  </si>
  <si>
    <t>株式会社大運(大阪)</t>
    <phoneticPr fontId="11"/>
  </si>
  <si>
    <t>NACCS: 4IDC4</t>
    <phoneticPr fontId="1"/>
  </si>
  <si>
    <t>住之江区南港中6-7 　　南港外貿雑貨センターQ-1号上屋</t>
    <phoneticPr fontId="22"/>
  </si>
  <si>
    <t>TEL : 06-6612-4020   FAX : 06-6612-7298</t>
    <phoneticPr fontId="1"/>
  </si>
  <si>
    <t xml:space="preserve"> 大阪運輸㈱ ロジスティクスセンター
</t>
    <phoneticPr fontId="38"/>
  </si>
  <si>
    <t>大阪市住之江区南港中6-5-1</t>
    <phoneticPr fontId="38"/>
  </si>
  <si>
    <t>4IWN9</t>
    <phoneticPr fontId="38"/>
  </si>
  <si>
    <t>06-6612-6822 　FAX: 06-6612-6826</t>
    <phoneticPr fontId="38"/>
  </si>
  <si>
    <t>DONGJIN FORTUNE</t>
  </si>
  <si>
    <t>大阪 CFS</t>
    <phoneticPr fontId="1"/>
  </si>
  <si>
    <t>PANSTAR DREAM</t>
  </si>
  <si>
    <t>PANSTAR DREAM</t>
    <phoneticPr fontId="1"/>
  </si>
  <si>
    <t>3146W</t>
  </si>
  <si>
    <t>3147W</t>
  </si>
  <si>
    <t>3148W</t>
  </si>
  <si>
    <t>3149W</t>
  </si>
  <si>
    <t>3150W</t>
  </si>
  <si>
    <t>3151W</t>
  </si>
  <si>
    <t>3152W</t>
  </si>
  <si>
    <t>3153W</t>
  </si>
  <si>
    <t>3160W</t>
    <phoneticPr fontId="1"/>
  </si>
  <si>
    <t>3161W</t>
  </si>
  <si>
    <t>3162W</t>
  </si>
  <si>
    <t>3163W</t>
  </si>
  <si>
    <t>金</t>
    <phoneticPr fontId="1"/>
  </si>
  <si>
    <t>★PANSTAR DREAM</t>
    <phoneticPr fontId="1"/>
  </si>
  <si>
    <r>
      <t>12/22</t>
    </r>
    <r>
      <rPr>
        <b/>
        <sz val="22"/>
        <color rgb="FFFF0000"/>
        <rFont val="Meiryo UI"/>
        <family val="3"/>
        <charset val="128"/>
      </rPr>
      <t>AM</t>
    </r>
    <phoneticPr fontId="1"/>
  </si>
  <si>
    <t>2402W</t>
  </si>
  <si>
    <t>2403W</t>
  </si>
  <si>
    <t>E</t>
    <phoneticPr fontId="1"/>
  </si>
  <si>
    <t>CONFIDENCE</t>
  </si>
  <si>
    <t>PACIFIC BUSAN</t>
  </si>
  <si>
    <t>PEGASUS PACER</t>
  </si>
  <si>
    <t>2401W</t>
  </si>
  <si>
    <t>144W</t>
  </si>
  <si>
    <t>145W</t>
  </si>
  <si>
    <t>2404W</t>
  </si>
  <si>
    <t>146W</t>
  </si>
  <si>
    <t>★DONGJIN FORTUNE</t>
    <phoneticPr fontId="1"/>
  </si>
  <si>
    <t>㈱大森回漕店
ポートアイランド L-7　上屋</t>
    <rPh sb="1" eb="3">
      <t>オオモリ</t>
    </rPh>
    <rPh sb="3" eb="6">
      <t>カイソウテン</t>
    </rPh>
    <rPh sb="20" eb="22">
      <t>ウワヤ</t>
    </rPh>
    <phoneticPr fontId="1"/>
  </si>
  <si>
    <t>神戸市中央区港島７-4</t>
  </si>
  <si>
    <t>TEL:  078-302-0562   FAX: 078-302-0564</t>
    <phoneticPr fontId="1"/>
  </si>
  <si>
    <t>NACCS: 3FDB1</t>
    <phoneticPr fontId="1"/>
  </si>
  <si>
    <t>NACCS:4IWN9</t>
    <phoneticPr fontId="38"/>
  </si>
  <si>
    <t>E</t>
    <phoneticPr fontId="1"/>
  </si>
  <si>
    <t>VOY</t>
    <phoneticPr fontId="1"/>
  </si>
  <si>
    <t xml:space="preserve"> 大阪運輸㈱ ロジスティクスセンター</t>
    <phoneticPr fontId="38"/>
  </si>
  <si>
    <t>PANSTAR MIRACLE</t>
    <phoneticPr fontId="1"/>
  </si>
  <si>
    <t>SUNWIN</t>
    <phoneticPr fontId="11"/>
  </si>
  <si>
    <t>NO SERVICE</t>
    <phoneticPr fontId="1"/>
  </si>
  <si>
    <t>神戸市中央区港島 7-13</t>
    <phoneticPr fontId="1"/>
  </si>
  <si>
    <t>NACCS: 3FRA2</t>
    <phoneticPr fontId="1"/>
  </si>
  <si>
    <t xml:space="preserve">TEL:  :078-302-0282   FAX: 078-302-1406 </t>
    <phoneticPr fontId="1"/>
  </si>
  <si>
    <t xml:space="preserve">㈱辰巳商会
ポートアイランド物流センター </t>
    <rPh sb="1" eb="3">
      <t>タツミ</t>
    </rPh>
    <rPh sb="3" eb="5">
      <t>ショウカイ</t>
    </rPh>
    <rPh sb="14" eb="16">
      <t>ブツリュウ</t>
    </rPh>
    <phoneticPr fontId="1"/>
  </si>
  <si>
    <t>PACIFIC TIANJIN</t>
    <phoneticPr fontId="11"/>
  </si>
  <si>
    <t>DONGJIN FORTUNE</t>
    <phoneticPr fontId="11"/>
  </si>
  <si>
    <t>2547W</t>
    <phoneticPr fontId="11"/>
  </si>
  <si>
    <t>2548W</t>
    <phoneticPr fontId="11"/>
  </si>
  <si>
    <t>0149N</t>
    <phoneticPr fontId="11"/>
  </si>
  <si>
    <t>2564W</t>
    <phoneticPr fontId="11"/>
  </si>
  <si>
    <t>2565W</t>
    <phoneticPr fontId="11"/>
  </si>
  <si>
    <t>0151N</t>
    <phoneticPr fontId="11"/>
  </si>
  <si>
    <t>★DONGJIN FORTUNE</t>
    <phoneticPr fontId="11"/>
  </si>
  <si>
    <t>5137W</t>
  </si>
  <si>
    <t>5138W</t>
  </si>
  <si>
    <t>5139W</t>
  </si>
  <si>
    <t>5141W</t>
  </si>
  <si>
    <t>5142W</t>
  </si>
  <si>
    <t>0152N</t>
    <phoneticPr fontId="11"/>
  </si>
  <si>
    <t>2567W</t>
    <phoneticPr fontId="11"/>
  </si>
  <si>
    <t>2549W</t>
    <phoneticPr fontId="11"/>
  </si>
  <si>
    <t>2568W</t>
    <phoneticPr fontId="11"/>
  </si>
  <si>
    <t>0154N</t>
    <phoneticPr fontId="11"/>
  </si>
  <si>
    <t>5143W</t>
  </si>
  <si>
    <t>5144W</t>
  </si>
  <si>
    <t>5145W</t>
  </si>
  <si>
    <t>5146W</t>
  </si>
  <si>
    <t>5147W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</si>
</sst>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m&quot;月&quot;d&quot;日&quot;;@"/>
    <numFmt numFmtId="181" formatCode="mm\-dd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i/>
      <sz val="12"/>
      <name val="ＭＳ Ｐゴシック"/>
      <family val="3"/>
      <charset val="128"/>
    </font>
    <font>
      <sz val="22"/>
      <color theme="5"/>
      <name val="Meiryo UI"/>
      <family val="3"/>
      <charset val="128"/>
    </font>
    <font>
      <sz val="28"/>
      <color theme="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sz val="6"/>
      <name val="Segoe UI"/>
      <family val="2"/>
      <charset val="128"/>
    </font>
    <font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1"/>
      <color indexed="8"/>
      <name val="Yu Gothic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 applyBorder="0"/>
    <xf numFmtId="0" fontId="35" fillId="0" borderId="0"/>
    <xf numFmtId="0" fontId="35" fillId="0" borderId="0"/>
    <xf numFmtId="0" fontId="35" fillId="0" borderId="0"/>
    <xf numFmtId="0" fontId="45" fillId="0" borderId="0"/>
    <xf numFmtId="181" fontId="46" fillId="0" borderId="0"/>
  </cellStyleXfs>
  <cellXfs count="203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2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3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 wrapText="1"/>
    </xf>
    <xf numFmtId="0" fontId="30" fillId="3" borderId="0" xfId="1" applyFont="1" applyFill="1" applyAlignment="1">
      <alignment vertical="center"/>
    </xf>
    <xf numFmtId="0" fontId="15" fillId="0" borderId="0" xfId="1" applyFont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0" fillId="0" borderId="2" xfId="1" applyFont="1" applyFill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0" fontId="12" fillId="0" borderId="23" xfId="1" applyFont="1" applyFill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39" fillId="0" borderId="23" xfId="1" applyFont="1" applyBorder="1" applyAlignment="1">
      <alignment vertical="center"/>
    </xf>
    <xf numFmtId="0" fontId="6" fillId="0" borderId="23" xfId="1" applyFont="1" applyFill="1" applyBorder="1" applyAlignment="1">
      <alignment vertical="center"/>
    </xf>
    <xf numFmtId="0" fontId="39" fillId="0" borderId="24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39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9" fillId="0" borderId="1" xfId="1" applyFont="1" applyBorder="1" applyAlignment="1">
      <alignment horizontal="right" vertical="center"/>
    </xf>
    <xf numFmtId="0" fontId="6" fillId="0" borderId="19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39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180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80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vertical="center"/>
      <protection locked="0"/>
    </xf>
    <xf numFmtId="49" fontId="13" fillId="0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1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horizontal="left" vertical="center" indent="1"/>
      <protection locked="0"/>
    </xf>
    <xf numFmtId="6" fontId="0" fillId="0" borderId="0" xfId="4" applyFont="1" applyAlignment="1">
      <alignment vertical="center"/>
    </xf>
    <xf numFmtId="0" fontId="32" fillId="0" borderId="12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vertical="center"/>
      <protection locked="0"/>
    </xf>
    <xf numFmtId="0" fontId="32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8" xfId="1" applyFont="1" applyBorder="1"/>
    <xf numFmtId="176" fontId="42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12" xfId="1" applyFont="1" applyFill="1" applyBorder="1" applyAlignment="1" applyProtection="1">
      <alignment vertical="center"/>
      <protection locked="0"/>
    </xf>
    <xf numFmtId="0" fontId="9" fillId="0" borderId="1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176" fontId="42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3" xfId="1" applyNumberFormat="1" applyFont="1" applyFill="1" applyBorder="1" applyAlignment="1" applyProtection="1">
      <alignment horizontal="center" vertical="center"/>
      <protection locked="0"/>
    </xf>
    <xf numFmtId="0" fontId="32" fillId="0" borderId="6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/>
    <xf numFmtId="0" fontId="32" fillId="0" borderId="0" xfId="1" applyFont="1" applyFill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2" fillId="0" borderId="2" xfId="1" applyFont="1" applyBorder="1"/>
    <xf numFmtId="0" fontId="32" fillId="0" borderId="2" xfId="1" applyFont="1" applyFill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32" fillId="0" borderId="1" xfId="1" applyFont="1" applyBorder="1"/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31" fillId="0" borderId="0" xfId="1" applyFont="1" applyFill="1" applyBorder="1" applyAlignment="1">
      <alignment vertical="center"/>
    </xf>
    <xf numFmtId="0" fontId="42" fillId="0" borderId="6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42" fillId="0" borderId="0" xfId="1" applyFont="1" applyBorder="1"/>
    <xf numFmtId="0" fontId="42" fillId="0" borderId="0" xfId="1" applyFont="1" applyFill="1" applyBorder="1" applyAlignment="1">
      <alignment vertical="center"/>
    </xf>
    <xf numFmtId="0" fontId="42" fillId="0" borderId="3" xfId="1" applyFont="1" applyBorder="1" applyAlignment="1">
      <alignment vertical="center"/>
    </xf>
    <xf numFmtId="0" fontId="42" fillId="0" borderId="2" xfId="1" applyFont="1" applyBorder="1" applyAlignment="1">
      <alignment vertical="center"/>
    </xf>
    <xf numFmtId="0" fontId="42" fillId="0" borderId="2" xfId="1" applyFont="1" applyBorder="1"/>
    <xf numFmtId="0" fontId="42" fillId="0" borderId="2" xfId="1" applyFont="1" applyFill="1" applyBorder="1" applyAlignment="1">
      <alignment vertical="center"/>
    </xf>
    <xf numFmtId="0" fontId="42" fillId="0" borderId="2" xfId="1" applyFont="1" applyBorder="1" applyAlignment="1">
      <alignment horizontal="right" vertical="center"/>
    </xf>
    <xf numFmtId="0" fontId="42" fillId="0" borderId="1" xfId="1" applyFont="1" applyBorder="1"/>
    <xf numFmtId="178" fontId="15" fillId="2" borderId="27" xfId="1" applyNumberFormat="1" applyFont="1" applyFill="1" applyBorder="1" applyAlignment="1">
      <alignment horizontal="center" vertical="center"/>
    </xf>
    <xf numFmtId="180" fontId="13" fillId="0" borderId="15" xfId="1" applyNumberFormat="1" applyFont="1" applyFill="1" applyBorder="1" applyAlignment="1" applyProtection="1">
      <alignment horizontal="left" vertical="center"/>
      <protection locked="0"/>
    </xf>
    <xf numFmtId="180" fontId="13" fillId="0" borderId="29" xfId="1" applyNumberFormat="1" applyFont="1" applyFill="1" applyBorder="1" applyAlignment="1" applyProtection="1">
      <alignment horizontal="left" vertical="center"/>
      <protection locked="0"/>
    </xf>
    <xf numFmtId="180" fontId="13" fillId="4" borderId="15" xfId="1" applyNumberFormat="1" applyFont="1" applyFill="1" applyBorder="1" applyAlignment="1" applyProtection="1">
      <alignment horizontal="left" vertical="center"/>
      <protection locked="0"/>
    </xf>
    <xf numFmtId="180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1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Fill="1" applyBorder="1" applyAlignment="1">
      <alignment vertical="center"/>
    </xf>
    <xf numFmtId="0" fontId="32" fillId="0" borderId="6" xfId="1" applyFont="1" applyFill="1" applyBorder="1" applyAlignment="1" applyProtection="1">
      <alignment vertical="center"/>
      <protection locked="0"/>
    </xf>
    <xf numFmtId="176" fontId="42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0" xfId="1" applyNumberFormat="1" applyFont="1" applyFill="1" applyBorder="1" applyAlignment="1" applyProtection="1">
      <alignment horizontal="center" vertical="center"/>
      <protection locked="0"/>
    </xf>
    <xf numFmtId="180" fontId="13" fillId="0" borderId="0" xfId="1" applyNumberFormat="1" applyFont="1" applyFill="1" applyBorder="1" applyAlignment="1" applyProtection="1">
      <alignment horizontal="left" vertical="center"/>
      <protection locked="0"/>
    </xf>
    <xf numFmtId="177" fontId="15" fillId="2" borderId="27" xfId="1" applyNumberFormat="1" applyFont="1" applyFill="1" applyBorder="1" applyAlignment="1">
      <alignment horizontal="center" vertical="center"/>
    </xf>
    <xf numFmtId="177" fontId="15" fillId="2" borderId="2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8" fontId="15" fillId="2" borderId="27" xfId="1" applyNumberFormat="1" applyFont="1" applyFill="1" applyBorder="1" applyAlignment="1">
      <alignment horizontal="center" vertical="center"/>
    </xf>
    <xf numFmtId="0" fontId="16" fillId="2" borderId="12" xfId="1" applyNumberFormat="1" applyFont="1" applyFill="1" applyBorder="1" applyAlignment="1">
      <alignment horizontal="center" vertical="center" wrapText="1"/>
    </xf>
    <xf numFmtId="0" fontId="16" fillId="2" borderId="1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13" xfId="1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9" fillId="2" borderId="11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180" fontId="13" fillId="0" borderId="12" xfId="1" applyNumberFormat="1" applyFont="1" applyFill="1" applyBorder="1" applyAlignment="1" applyProtection="1">
      <alignment horizontal="left" vertical="center"/>
      <protection locked="0"/>
    </xf>
  </cellXfs>
  <cellStyles count="21">
    <cellStyle name="date_style" xfId="20"/>
    <cellStyle name="Normal" xfId="14"/>
    <cellStyle name="Normal 88" xfId="13"/>
    <cellStyle name="パーセント 2" xfId="8"/>
    <cellStyle name="パーセント 3" xfId="7"/>
    <cellStyle name="標準" xfId="0" builtinId="0"/>
    <cellStyle name="標準 10 2 3" xfId="19"/>
    <cellStyle name="標準 19 3" xfId="17"/>
    <cellStyle name="標準 2" xfId="1"/>
    <cellStyle name="標準 2 2" xfId="10"/>
    <cellStyle name="標準 23" xfId="16"/>
    <cellStyle name="標準 23 2" xfId="18"/>
    <cellStyle name="標準 3" xfId="9"/>
    <cellStyle name="標準 3 2 2 2 2" xfId="11"/>
    <cellStyle name="標準 3 2 3 2" xfId="12"/>
    <cellStyle name="標準 4" xfId="15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1071563</xdr:colOff>
      <xdr:row>2</xdr:row>
      <xdr:rowOff>846321</xdr:rowOff>
    </xdr:from>
    <xdr:to>
      <xdr:col>20</xdr:col>
      <xdr:colOff>130373</xdr:colOff>
      <xdr:row>12</xdr:row>
      <xdr:rowOff>47624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36126" y="2084571"/>
          <a:ext cx="4940497" cy="513061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14</xdr:col>
      <xdr:colOff>2453</xdr:colOff>
      <xdr:row>12</xdr:row>
      <xdr:rowOff>261937</xdr:rowOff>
    </xdr:from>
    <xdr:to>
      <xdr:col>19</xdr:col>
      <xdr:colOff>725198</xdr:colOff>
      <xdr:row>28</xdr:row>
      <xdr:rowOff>502226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79692" y="7429500"/>
          <a:ext cx="8199870" cy="10286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34</xdr:row>
      <xdr:rowOff>18847</xdr:rowOff>
    </xdr:from>
    <xdr:to>
      <xdr:col>2</xdr:col>
      <xdr:colOff>500064</xdr:colOff>
      <xdr:row>35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257097"/>
          <a:ext cx="630078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1061692</xdr:colOff>
      <xdr:row>35</xdr:row>
      <xdr:rowOff>309563</xdr:rowOff>
    </xdr:from>
    <xdr:to>
      <xdr:col>17</xdr:col>
      <xdr:colOff>238125</xdr:colOff>
      <xdr:row>42</xdr:row>
      <xdr:rowOff>177985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3067" y="20550188"/>
          <a:ext cx="3819871" cy="3749860"/>
        </a:xfrm>
        <a:prstGeom prst="rect">
          <a:avLst/>
        </a:prstGeom>
      </xdr:spPr>
    </xdr:pic>
    <xdr:clientData/>
  </xdr:twoCellAnchor>
  <xdr:twoCellAnchor editAs="absolute">
    <xdr:from>
      <xdr:col>14</xdr:col>
      <xdr:colOff>14429</xdr:colOff>
      <xdr:row>42</xdr:row>
      <xdr:rowOff>242453</xdr:rowOff>
    </xdr:from>
    <xdr:to>
      <xdr:col>19</xdr:col>
      <xdr:colOff>307396</xdr:colOff>
      <xdr:row>61</xdr:row>
      <xdr:rowOff>361517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873929" y="25024771"/>
          <a:ext cx="7791740" cy="102155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1</xdr:rowOff>
    </xdr:from>
    <xdr:ext cx="1500187" cy="1151076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978439"/>
          <a:ext cx="1500187" cy="1151076"/>
        </a:xfrm>
        <a:prstGeom prst="rect">
          <a:avLst/>
        </a:prstGeom>
      </xdr:spPr>
    </xdr:pic>
    <xdr:clientData/>
  </xdr:oneCellAnchor>
  <xdr:twoCellAnchor editAs="oneCell">
    <xdr:from>
      <xdr:col>10</xdr:col>
      <xdr:colOff>833436</xdr:colOff>
      <xdr:row>6</xdr:row>
      <xdr:rowOff>23811</xdr:rowOff>
    </xdr:from>
    <xdr:to>
      <xdr:col>16</xdr:col>
      <xdr:colOff>746394</xdr:colOff>
      <xdr:row>11</xdr:row>
      <xdr:rowOff>71437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8561" y="3976686"/>
          <a:ext cx="6842396" cy="2667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1569455</xdr:colOff>
      <xdr:row>56</xdr:row>
      <xdr:rowOff>34637</xdr:rowOff>
    </xdr:from>
    <xdr:to>
      <xdr:col>8</xdr:col>
      <xdr:colOff>1155249</xdr:colOff>
      <xdr:row>61</xdr:row>
      <xdr:rowOff>216479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0000" y="33562637"/>
          <a:ext cx="7378976" cy="2710296"/>
        </a:xfrm>
        <a:prstGeom prst="rect">
          <a:avLst/>
        </a:prstGeom>
      </xdr:spPr>
    </xdr:pic>
    <xdr:clientData/>
  </xdr:twoCellAnchor>
  <xdr:oneCellAnchor>
    <xdr:from>
      <xdr:col>0</xdr:col>
      <xdr:colOff>1295397</xdr:colOff>
      <xdr:row>55</xdr:row>
      <xdr:rowOff>381002</xdr:rowOff>
    </xdr:from>
    <xdr:ext cx="3276602" cy="19526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95397" y="31742065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10</xdr:col>
      <xdr:colOff>428620</xdr:colOff>
      <xdr:row>22</xdr:row>
      <xdr:rowOff>1</xdr:rowOff>
    </xdr:from>
    <xdr:ext cx="3643316" cy="15716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763745" y="13120689"/>
          <a:ext cx="3643316" cy="1571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857252</xdr:colOff>
      <xdr:row>2</xdr:row>
      <xdr:rowOff>822509</xdr:rowOff>
    </xdr:from>
    <xdr:to>
      <xdr:col>17</xdr:col>
      <xdr:colOff>1154311</xdr:colOff>
      <xdr:row>12</xdr:row>
      <xdr:rowOff>23812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2" y="2060759"/>
          <a:ext cx="4945259" cy="50972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277379</xdr:colOff>
      <xdr:row>11</xdr:row>
      <xdr:rowOff>523875</xdr:rowOff>
    </xdr:from>
    <xdr:to>
      <xdr:col>19</xdr:col>
      <xdr:colOff>333374</xdr:colOff>
      <xdr:row>29</xdr:row>
      <xdr:rowOff>547686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89154" y="7067550"/>
          <a:ext cx="8218920" cy="101965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</xdr:row>
      <xdr:rowOff>18847</xdr:rowOff>
    </xdr:from>
    <xdr:to>
      <xdr:col>2</xdr:col>
      <xdr:colOff>500064</xdr:colOff>
      <xdr:row>34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" y="19021222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418754</xdr:colOff>
      <xdr:row>33</xdr:row>
      <xdr:rowOff>785813</xdr:rowOff>
    </xdr:from>
    <xdr:to>
      <xdr:col>17</xdr:col>
      <xdr:colOff>71438</xdr:colOff>
      <xdr:row>41</xdr:row>
      <xdr:rowOff>264508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6804" y="19788188"/>
          <a:ext cx="4300884" cy="4193570"/>
        </a:xfrm>
        <a:prstGeom prst="rect">
          <a:avLst/>
        </a:prstGeom>
      </xdr:spPr>
    </xdr:pic>
    <xdr:clientData/>
  </xdr:twoCellAnchor>
  <xdr:twoCellAnchor editAs="absolute">
    <xdr:from>
      <xdr:col>13</xdr:col>
      <xdr:colOff>568614</xdr:colOff>
      <xdr:row>41</xdr:row>
      <xdr:rowOff>166687</xdr:rowOff>
    </xdr:from>
    <xdr:to>
      <xdr:col>19</xdr:col>
      <xdr:colOff>190501</xdr:colOff>
      <xdr:row>59</xdr:row>
      <xdr:rowOff>428625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580389" y="23883937"/>
          <a:ext cx="7784812" cy="101869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1333499</xdr:colOff>
      <xdr:row>17</xdr:row>
      <xdr:rowOff>428623</xdr:rowOff>
    </xdr:from>
    <xdr:to>
      <xdr:col>9</xdr:col>
      <xdr:colOff>428626</xdr:colOff>
      <xdr:row>23</xdr:row>
      <xdr:rowOff>263910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4" y="10515598"/>
          <a:ext cx="8239127" cy="314998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813952</xdr:colOff>
      <xdr:row>52</xdr:row>
      <xdr:rowOff>428624</xdr:rowOff>
    </xdr:from>
    <xdr:to>
      <xdr:col>9</xdr:col>
      <xdr:colOff>333376</xdr:colOff>
      <xdr:row>59</xdr:row>
      <xdr:rowOff>137242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3302" y="30641924"/>
          <a:ext cx="6996549" cy="3137618"/>
        </a:xfrm>
        <a:prstGeom prst="rect">
          <a:avLst/>
        </a:prstGeom>
      </xdr:spPr>
    </xdr:pic>
    <xdr:clientData/>
  </xdr:twoCellAnchor>
  <xdr:oneCellAnchor>
    <xdr:from>
      <xdr:col>0</xdr:col>
      <xdr:colOff>1271586</xdr:colOff>
      <xdr:row>53</xdr:row>
      <xdr:rowOff>190501</xdr:rowOff>
    </xdr:from>
    <xdr:ext cx="3276602" cy="19526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71586" y="30918151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1047747</xdr:colOff>
      <xdr:row>19</xdr:row>
      <xdr:rowOff>47626</xdr:rowOff>
    </xdr:from>
    <xdr:ext cx="3286125" cy="200025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47" y="11315701"/>
          <a:ext cx="3286125" cy="2000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5"/>
  <sheetViews>
    <sheetView tabSelected="1" view="pageBreakPreview" topLeftCell="A19" zoomScale="55" zoomScaleNormal="50" zoomScaleSheetLayoutView="55" zoomScalePageLayoutView="40" workbookViewId="0">
      <selection activeCell="J55" sqref="J55"/>
    </sheetView>
  </sheetViews>
  <sheetFormatPr defaultRowHeight="13.5"/>
  <cols>
    <col min="1" max="1" width="61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2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9" t="s">
        <v>22</v>
      </c>
      <c r="N1" s="169"/>
      <c r="O1" s="169"/>
      <c r="P1" s="169"/>
      <c r="Q1" s="169"/>
      <c r="R1" s="169"/>
      <c r="S1" s="19"/>
      <c r="T1" s="19"/>
      <c r="U1" s="18"/>
    </row>
    <row r="2" spans="1:22" s="1" customFormat="1" ht="30" customHeight="1"/>
    <row r="3" spans="1:22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45973</v>
      </c>
      <c r="R3" s="26" t="s">
        <v>70</v>
      </c>
      <c r="S3" s="25"/>
    </row>
    <row r="4" spans="1:22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2" s="4" customFormat="1" ht="37.5" customHeight="1">
      <c r="A5" s="156" t="s">
        <v>9</v>
      </c>
      <c r="B5" s="159" t="s">
        <v>6</v>
      </c>
      <c r="C5" s="159" t="s">
        <v>5</v>
      </c>
      <c r="D5" s="159"/>
      <c r="E5" s="159" t="s">
        <v>10</v>
      </c>
      <c r="F5" s="159"/>
      <c r="G5" s="159" t="s">
        <v>4</v>
      </c>
      <c r="H5" s="159"/>
      <c r="I5" s="159" t="s">
        <v>10</v>
      </c>
      <c r="J5" s="170"/>
      <c r="L5" s="6"/>
      <c r="M5" s="6"/>
      <c r="N5" s="6"/>
      <c r="O5" s="6"/>
    </row>
    <row r="6" spans="1:22" s="4" customFormat="1" ht="37.5" customHeight="1">
      <c r="A6" s="157"/>
      <c r="B6" s="160"/>
      <c r="C6" s="162" t="s">
        <v>3</v>
      </c>
      <c r="D6" s="162"/>
      <c r="E6" s="162" t="s">
        <v>3</v>
      </c>
      <c r="F6" s="162"/>
      <c r="G6" s="162" t="s">
        <v>3</v>
      </c>
      <c r="H6" s="162"/>
      <c r="I6" s="171" t="s">
        <v>11</v>
      </c>
      <c r="J6" s="172"/>
      <c r="L6" s="6"/>
      <c r="M6" s="6"/>
      <c r="N6" s="6"/>
      <c r="O6" s="6"/>
    </row>
    <row r="7" spans="1:22" s="4" customFormat="1" ht="37.5" customHeight="1">
      <c r="A7" s="157"/>
      <c r="B7" s="160"/>
      <c r="C7" s="162"/>
      <c r="D7" s="162"/>
      <c r="E7" s="162"/>
      <c r="F7" s="162"/>
      <c r="G7" s="162"/>
      <c r="H7" s="162"/>
      <c r="I7" s="171"/>
      <c r="J7" s="172"/>
      <c r="L7" s="6"/>
      <c r="M7" s="6"/>
      <c r="N7" s="6"/>
      <c r="O7" s="6"/>
    </row>
    <row r="8" spans="1:22" s="4" customFormat="1" ht="37.5" customHeight="1">
      <c r="A8" s="157"/>
      <c r="B8" s="160"/>
      <c r="C8" s="162"/>
      <c r="D8" s="162"/>
      <c r="E8" s="162"/>
      <c r="F8" s="162"/>
      <c r="G8" s="162"/>
      <c r="H8" s="162"/>
      <c r="I8" s="171"/>
      <c r="J8" s="172"/>
      <c r="L8" s="6"/>
      <c r="M8" s="6"/>
      <c r="N8" s="6"/>
      <c r="O8" s="6"/>
    </row>
    <row r="9" spans="1:22" s="5" customFormat="1" ht="37.5" customHeight="1">
      <c r="A9" s="158"/>
      <c r="B9" s="161"/>
      <c r="C9" s="124"/>
      <c r="D9" s="124"/>
      <c r="E9" s="124"/>
      <c r="F9" s="124"/>
      <c r="G9" s="155" t="s">
        <v>12</v>
      </c>
      <c r="H9" s="155"/>
      <c r="I9" s="139" t="s">
        <v>19</v>
      </c>
      <c r="J9" s="140"/>
      <c r="L9" s="6"/>
      <c r="M9" s="6"/>
      <c r="N9" s="6"/>
      <c r="O9" s="6"/>
    </row>
    <row r="10" spans="1:22" s="4" customFormat="1" ht="46.5" customHeight="1">
      <c r="A10" s="91" t="s">
        <v>81</v>
      </c>
      <c r="B10" s="65" t="s">
        <v>84</v>
      </c>
      <c r="C10" s="66">
        <f>G10-4</f>
        <v>45974</v>
      </c>
      <c r="D10" s="67" t="str">
        <f t="shared" ref="D10:D15" si="0">TEXT(C10,"aaa")</f>
        <v>木</v>
      </c>
      <c r="E10" s="66">
        <f t="shared" ref="E10" si="1">G10</f>
        <v>45978</v>
      </c>
      <c r="F10" s="67" t="str">
        <f t="shared" ref="F10:F15" si="2">TEXT(E10,"aaa")</f>
        <v>月</v>
      </c>
      <c r="G10" s="68">
        <v>45978</v>
      </c>
      <c r="H10" s="67" t="str">
        <f t="shared" ref="H10:H15" si="3">TEXT(G10,"aaa")</f>
        <v>月</v>
      </c>
      <c r="I10" s="69">
        <f t="shared" ref="I10" si="4">G10+2</f>
        <v>45980</v>
      </c>
      <c r="J10" s="70" t="str">
        <f t="shared" ref="J10:J15" si="5">TEXT(I10,"aaa")</f>
        <v>水</v>
      </c>
      <c r="K10" s="109"/>
      <c r="L10" s="11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4" customFormat="1" ht="46.5" customHeight="1">
      <c r="A11" s="71" t="s">
        <v>80</v>
      </c>
      <c r="B11" s="60" t="s">
        <v>85</v>
      </c>
      <c r="C11" s="61">
        <f>E11-2</f>
        <v>45978</v>
      </c>
      <c r="D11" s="62" t="str">
        <f t="shared" si="0"/>
        <v>月</v>
      </c>
      <c r="E11" s="61">
        <f>G11</f>
        <v>45980</v>
      </c>
      <c r="F11" s="62" t="str">
        <f t="shared" si="2"/>
        <v>水</v>
      </c>
      <c r="G11" s="63">
        <v>45980</v>
      </c>
      <c r="H11" s="62" t="str">
        <f t="shared" si="3"/>
        <v>水</v>
      </c>
      <c r="I11" s="64">
        <f>G11+3</f>
        <v>45983</v>
      </c>
      <c r="J11" s="72" t="str">
        <f t="shared" si="5"/>
        <v>土</v>
      </c>
      <c r="K11" s="112"/>
      <c r="L11" s="112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3" customFormat="1" ht="46.5" customHeight="1">
      <c r="A12" s="71" t="s">
        <v>74</v>
      </c>
      <c r="B12" s="60" t="s">
        <v>82</v>
      </c>
      <c r="C12" s="61">
        <f>G12-2</f>
        <v>45980</v>
      </c>
      <c r="D12" s="62" t="str">
        <f t="shared" si="0"/>
        <v>水</v>
      </c>
      <c r="E12" s="61">
        <f t="shared" ref="E12:E13" si="6">G12</f>
        <v>45982</v>
      </c>
      <c r="F12" s="62" t="str">
        <f t="shared" si="2"/>
        <v>金</v>
      </c>
      <c r="G12" s="63">
        <v>45982</v>
      </c>
      <c r="H12" s="62" t="str">
        <f t="shared" si="3"/>
        <v>金</v>
      </c>
      <c r="I12" s="64">
        <f t="shared" ref="I12:I13" si="7">G12+2</f>
        <v>45984</v>
      </c>
      <c r="J12" s="72" t="str">
        <f t="shared" si="5"/>
        <v>日</v>
      </c>
      <c r="K12" s="112"/>
      <c r="L12" s="112"/>
    </row>
    <row r="13" spans="1:22" s="23" customFormat="1" ht="46.5" customHeight="1">
      <c r="A13" s="71" t="s">
        <v>80</v>
      </c>
      <c r="B13" s="60" t="s">
        <v>86</v>
      </c>
      <c r="C13" s="61">
        <f>G13-4</f>
        <v>45981</v>
      </c>
      <c r="D13" s="62" t="str">
        <f t="shared" si="0"/>
        <v>木</v>
      </c>
      <c r="E13" s="61">
        <f t="shared" si="6"/>
        <v>45985</v>
      </c>
      <c r="F13" s="62" t="str">
        <f t="shared" si="2"/>
        <v>月</v>
      </c>
      <c r="G13" s="63">
        <v>45985</v>
      </c>
      <c r="H13" s="62" t="str">
        <f t="shared" si="3"/>
        <v>月</v>
      </c>
      <c r="I13" s="64">
        <f t="shared" si="7"/>
        <v>45987</v>
      </c>
      <c r="J13" s="72" t="str">
        <f t="shared" si="5"/>
        <v>水</v>
      </c>
      <c r="K13" s="113"/>
    </row>
    <row r="14" spans="1:22" s="23" customFormat="1" ht="46.5" customHeight="1">
      <c r="A14" s="71" t="s">
        <v>88</v>
      </c>
      <c r="B14" s="60" t="s">
        <v>87</v>
      </c>
      <c r="C14" s="89">
        <v>45982</v>
      </c>
      <c r="D14" s="90" t="str">
        <f t="shared" si="0"/>
        <v>金</v>
      </c>
      <c r="E14" s="61">
        <f>G14</f>
        <v>45987</v>
      </c>
      <c r="F14" s="62" t="str">
        <f t="shared" si="2"/>
        <v>水</v>
      </c>
      <c r="G14" s="63">
        <v>45987</v>
      </c>
      <c r="H14" s="62" t="str">
        <f t="shared" si="3"/>
        <v>水</v>
      </c>
      <c r="I14" s="64">
        <f>G14+3</f>
        <v>45990</v>
      </c>
      <c r="J14" s="72" t="str">
        <f t="shared" si="5"/>
        <v>土</v>
      </c>
      <c r="K14" s="109"/>
      <c r="L14" s="110"/>
    </row>
    <row r="15" spans="1:22" s="23" customFormat="1" ht="46.5" customHeight="1">
      <c r="A15" s="71" t="s">
        <v>74</v>
      </c>
      <c r="B15" s="60" t="s">
        <v>83</v>
      </c>
      <c r="C15" s="61">
        <f>G15-2</f>
        <v>45987</v>
      </c>
      <c r="D15" s="62" t="str">
        <f t="shared" si="0"/>
        <v>水</v>
      </c>
      <c r="E15" s="61">
        <f t="shared" ref="E15:E16" si="8">G15</f>
        <v>45989</v>
      </c>
      <c r="F15" s="62" t="str">
        <f t="shared" si="2"/>
        <v>金</v>
      </c>
      <c r="G15" s="63">
        <v>45989</v>
      </c>
      <c r="H15" s="62" t="str">
        <f t="shared" si="3"/>
        <v>金</v>
      </c>
      <c r="I15" s="64">
        <f t="shared" ref="I15:I16" si="9">G15+2</f>
        <v>45991</v>
      </c>
      <c r="J15" s="72" t="str">
        <f t="shared" si="5"/>
        <v>日</v>
      </c>
      <c r="K15" s="112"/>
      <c r="L15" s="112"/>
    </row>
    <row r="16" spans="1:22" s="23" customFormat="1" ht="46.5" customHeight="1">
      <c r="A16" s="71" t="s">
        <v>81</v>
      </c>
      <c r="B16" s="60" t="s">
        <v>94</v>
      </c>
      <c r="C16" s="61">
        <f>G16-4</f>
        <v>45988</v>
      </c>
      <c r="D16" s="62" t="str">
        <f t="shared" ref="D16:D18" si="10">TEXT(C16,"aaa")</f>
        <v>木</v>
      </c>
      <c r="E16" s="61">
        <f t="shared" si="8"/>
        <v>45992</v>
      </c>
      <c r="F16" s="62" t="str">
        <f t="shared" ref="F16:F18" si="11">TEXT(E16,"aaa")</f>
        <v>月</v>
      </c>
      <c r="G16" s="63">
        <v>45992</v>
      </c>
      <c r="H16" s="62" t="str">
        <f t="shared" ref="H16:H18" si="12">TEXT(G16,"aaa")</f>
        <v>月</v>
      </c>
      <c r="I16" s="64">
        <f t="shared" si="9"/>
        <v>45994</v>
      </c>
      <c r="J16" s="72" t="str">
        <f t="shared" ref="J16:J18" si="13">TEXT(I16,"aaa")</f>
        <v>水</v>
      </c>
      <c r="K16" s="112"/>
      <c r="L16" s="112"/>
    </row>
    <row r="17" spans="1:16" s="23" customFormat="1" ht="46.5" customHeight="1">
      <c r="A17" s="71" t="s">
        <v>80</v>
      </c>
      <c r="B17" s="60" t="s">
        <v>95</v>
      </c>
      <c r="C17" s="61">
        <v>45992</v>
      </c>
      <c r="D17" s="62" t="str">
        <f t="shared" si="10"/>
        <v>月</v>
      </c>
      <c r="E17" s="61">
        <f>G17</f>
        <v>45994</v>
      </c>
      <c r="F17" s="62" t="str">
        <f t="shared" si="11"/>
        <v>水</v>
      </c>
      <c r="G17" s="63">
        <v>45994</v>
      </c>
      <c r="H17" s="62" t="str">
        <f t="shared" si="12"/>
        <v>水</v>
      </c>
      <c r="I17" s="64">
        <f>G17+3</f>
        <v>45997</v>
      </c>
      <c r="J17" s="72" t="str">
        <f t="shared" si="13"/>
        <v>土</v>
      </c>
      <c r="K17" s="111"/>
      <c r="L17" s="110"/>
    </row>
    <row r="18" spans="1:16" s="23" customFormat="1" ht="46.5" customHeight="1">
      <c r="A18" s="71" t="s">
        <v>74</v>
      </c>
      <c r="B18" s="60" t="s">
        <v>96</v>
      </c>
      <c r="C18" s="61">
        <f>G18-2</f>
        <v>45994</v>
      </c>
      <c r="D18" s="62" t="str">
        <f t="shared" si="10"/>
        <v>水</v>
      </c>
      <c r="E18" s="61">
        <f t="shared" ref="E18:E19" si="14">G18</f>
        <v>45996</v>
      </c>
      <c r="F18" s="62" t="str">
        <f t="shared" si="11"/>
        <v>金</v>
      </c>
      <c r="G18" s="63">
        <v>45996</v>
      </c>
      <c r="H18" s="62" t="str">
        <f t="shared" si="12"/>
        <v>金</v>
      </c>
      <c r="I18" s="64">
        <f t="shared" ref="I18:I19" si="15">G18+2</f>
        <v>45998</v>
      </c>
      <c r="J18" s="72" t="str">
        <f t="shared" si="13"/>
        <v>日</v>
      </c>
      <c r="K18" s="111"/>
      <c r="L18" s="110"/>
    </row>
    <row r="19" spans="1:16" s="23" customFormat="1" ht="46.5" customHeight="1">
      <c r="A19" s="71" t="s">
        <v>80</v>
      </c>
      <c r="B19" s="60" t="s">
        <v>97</v>
      </c>
      <c r="C19" s="61">
        <f>G19-4</f>
        <v>45995</v>
      </c>
      <c r="D19" s="62" t="str">
        <f t="shared" ref="D19:D20" si="16">TEXT(C19,"aaa")</f>
        <v>木</v>
      </c>
      <c r="E19" s="61">
        <f t="shared" si="14"/>
        <v>45999</v>
      </c>
      <c r="F19" s="62" t="str">
        <f t="shared" ref="F19:F20" si="17">TEXT(E19,"aaa")</f>
        <v>月</v>
      </c>
      <c r="G19" s="63">
        <v>45999</v>
      </c>
      <c r="H19" s="62" t="str">
        <f t="shared" ref="H19:H20" si="18">TEXT(G19,"aaa")</f>
        <v>月</v>
      </c>
      <c r="I19" s="64">
        <f t="shared" si="15"/>
        <v>46001</v>
      </c>
      <c r="J19" s="72" t="str">
        <f t="shared" ref="J19:J20" si="19">TEXT(I19,"aaa")</f>
        <v>水</v>
      </c>
      <c r="K19" s="111"/>
      <c r="L19" s="110"/>
    </row>
    <row r="20" spans="1:16" s="23" customFormat="1" ht="46.5" customHeight="1">
      <c r="A20" s="83" t="s">
        <v>81</v>
      </c>
      <c r="B20" s="73" t="s">
        <v>98</v>
      </c>
      <c r="C20" s="74">
        <v>45999</v>
      </c>
      <c r="D20" s="75" t="str">
        <f t="shared" si="16"/>
        <v>月</v>
      </c>
      <c r="E20" s="74">
        <f>G20</f>
        <v>46001</v>
      </c>
      <c r="F20" s="75" t="str">
        <f t="shared" si="17"/>
        <v>水</v>
      </c>
      <c r="G20" s="76">
        <v>46001</v>
      </c>
      <c r="H20" s="75" t="str">
        <f t="shared" si="18"/>
        <v>水</v>
      </c>
      <c r="I20" s="77">
        <f>G20+3</f>
        <v>46004</v>
      </c>
      <c r="J20" s="78" t="str">
        <f t="shared" si="19"/>
        <v>土</v>
      </c>
      <c r="K20" s="111"/>
      <c r="L20" s="110"/>
    </row>
    <row r="21" spans="1:16" s="23" customFormat="1" ht="46.5" customHeight="1">
      <c r="A21" s="59"/>
      <c r="B21" s="53"/>
      <c r="C21" s="136"/>
      <c r="D21" s="137"/>
      <c r="E21" s="54"/>
      <c r="F21" s="55"/>
      <c r="G21" s="56"/>
      <c r="H21" s="55"/>
      <c r="I21" s="57"/>
      <c r="J21" s="58"/>
      <c r="K21" s="111"/>
      <c r="L21" s="110"/>
    </row>
    <row r="22" spans="1:16" s="23" customFormat="1" ht="46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6" s="4" customFormat="1" ht="57.7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6" s="4" customFormat="1" ht="57.7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6" s="1" customFormat="1" ht="56.25" customHeight="1">
      <c r="A25" s="59"/>
      <c r="B25" s="53"/>
      <c r="C25" s="54"/>
      <c r="D25" s="55"/>
      <c r="E25" s="54"/>
      <c r="F25" s="55"/>
      <c r="G25" s="56"/>
      <c r="H25" s="55"/>
      <c r="I25" s="57"/>
      <c r="J25" s="58"/>
    </row>
    <row r="26" spans="1:16" s="1" customFormat="1" ht="56.25" customHeight="1">
      <c r="A26" s="135"/>
      <c r="B26" s="53"/>
      <c r="C26" s="54"/>
      <c r="D26" s="55"/>
      <c r="E26" s="54"/>
      <c r="F26" s="55"/>
      <c r="G26" s="56"/>
      <c r="H26" s="55"/>
      <c r="I26" s="57"/>
      <c r="J26" s="58"/>
    </row>
    <row r="27" spans="1:16" s="1" customFormat="1" ht="46.5" customHeight="1" thickBot="1">
      <c r="A27" s="108" t="s">
        <v>2</v>
      </c>
      <c r="B27" s="144" t="s">
        <v>1</v>
      </c>
      <c r="C27" s="175"/>
      <c r="D27" s="175"/>
      <c r="E27" s="174" t="s">
        <v>13</v>
      </c>
      <c r="F27" s="175"/>
      <c r="G27" s="175"/>
      <c r="H27" s="175"/>
      <c r="I27" s="175"/>
      <c r="J27" s="175"/>
      <c r="K27" s="87"/>
      <c r="L27" s="88"/>
      <c r="P27" s="3"/>
    </row>
    <row r="28" spans="1:16" s="1" customFormat="1" ht="46.5" customHeight="1" thickTop="1">
      <c r="A28" s="163" t="s">
        <v>0</v>
      </c>
      <c r="B28" s="165" t="s">
        <v>79</v>
      </c>
      <c r="C28" s="166"/>
      <c r="D28" s="166"/>
      <c r="E28" s="114" t="s">
        <v>76</v>
      </c>
      <c r="F28" s="115"/>
      <c r="G28" s="116"/>
      <c r="H28" s="117"/>
      <c r="I28" s="117"/>
      <c r="J28" s="166" t="s">
        <v>77</v>
      </c>
      <c r="K28" s="166"/>
      <c r="L28" s="176"/>
      <c r="P28" s="2"/>
    </row>
    <row r="29" spans="1:16" s="1" customFormat="1" ht="46.5" customHeight="1">
      <c r="A29" s="164"/>
      <c r="B29" s="167"/>
      <c r="C29" s="168"/>
      <c r="D29" s="168"/>
      <c r="E29" s="118" t="s">
        <v>78</v>
      </c>
      <c r="F29" s="119"/>
      <c r="G29" s="120"/>
      <c r="H29" s="121"/>
      <c r="I29" s="121"/>
      <c r="J29" s="120"/>
      <c r="K29" s="122"/>
      <c r="L29" s="123"/>
      <c r="P29" s="2"/>
    </row>
    <row r="30" spans="1:16" s="1" customFormat="1" ht="33.75" customHeight="1">
      <c r="P30" s="2"/>
    </row>
    <row r="31" spans="1:16" s="1" customFormat="1" ht="22.5" customHeight="1">
      <c r="P31" s="2"/>
    </row>
    <row r="33" spans="1:22" s="12" customFormat="1" ht="90" customHeight="1">
      <c r="A33" s="21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69" t="s">
        <v>22</v>
      </c>
      <c r="N33" s="169"/>
      <c r="O33" s="169"/>
      <c r="P33" s="169"/>
      <c r="Q33" s="169"/>
      <c r="R33" s="169"/>
    </row>
    <row r="34" spans="1:22" s="1" customFormat="1" ht="20.25" customHeight="1"/>
    <row r="35" spans="1:22" s="12" customFormat="1" ht="66.75" customHeight="1">
      <c r="A35" s="17"/>
      <c r="B35" s="13"/>
      <c r="C35" s="13"/>
      <c r="D35" s="13"/>
      <c r="E35" s="16" t="s">
        <v>21</v>
      </c>
      <c r="F35" s="13"/>
      <c r="G35" s="13"/>
      <c r="H35" s="13"/>
      <c r="I35" s="13"/>
      <c r="J35" s="13"/>
      <c r="K35" s="13"/>
      <c r="M35" s="15"/>
      <c r="O35" s="15"/>
      <c r="P35" s="14" t="s">
        <v>7</v>
      </c>
      <c r="Q35" s="27">
        <v>45973</v>
      </c>
      <c r="R35" s="26" t="s">
        <v>23</v>
      </c>
      <c r="S35" s="24"/>
    </row>
    <row r="36" spans="1:22" s="7" customFormat="1" ht="70.5" customHeight="1">
      <c r="A36" s="11" t="s">
        <v>15</v>
      </c>
      <c r="B36" s="10"/>
      <c r="C36" s="10"/>
      <c r="D36" s="10"/>
      <c r="E36" s="10"/>
      <c r="F36" s="10"/>
      <c r="G36" s="10"/>
      <c r="H36" s="22"/>
      <c r="I36" s="173"/>
      <c r="J36" s="173"/>
      <c r="M36" s="8"/>
      <c r="N36" s="8"/>
      <c r="O36" s="9"/>
      <c r="P36" s="8"/>
    </row>
    <row r="37" spans="1:22" s="4" customFormat="1" ht="37.5" customHeight="1">
      <c r="A37" s="156" t="s">
        <v>9</v>
      </c>
      <c r="B37" s="159" t="s">
        <v>71</v>
      </c>
      <c r="C37" s="159" t="s">
        <v>5</v>
      </c>
      <c r="D37" s="159"/>
      <c r="E37" s="159" t="s">
        <v>10</v>
      </c>
      <c r="F37" s="159"/>
      <c r="G37" s="159" t="s">
        <v>4</v>
      </c>
      <c r="H37" s="159"/>
      <c r="I37" s="159" t="s">
        <v>10</v>
      </c>
      <c r="J37" s="170"/>
      <c r="L37" s="6"/>
      <c r="M37" s="6"/>
      <c r="N37" s="6"/>
    </row>
    <row r="38" spans="1:22" s="4" customFormat="1" ht="37.5" customHeight="1">
      <c r="A38" s="157"/>
      <c r="B38" s="160"/>
      <c r="C38" s="162" t="s">
        <v>16</v>
      </c>
      <c r="D38" s="162"/>
      <c r="E38" s="162" t="s">
        <v>16</v>
      </c>
      <c r="F38" s="162"/>
      <c r="G38" s="162" t="s">
        <v>16</v>
      </c>
      <c r="H38" s="162"/>
      <c r="I38" s="171" t="s">
        <v>11</v>
      </c>
      <c r="J38" s="172"/>
      <c r="L38" s="6"/>
      <c r="M38" s="6"/>
      <c r="N38" s="6"/>
    </row>
    <row r="39" spans="1:22" s="4" customFormat="1" ht="37.5" customHeight="1">
      <c r="A39" s="157"/>
      <c r="B39" s="160"/>
      <c r="C39" s="162"/>
      <c r="D39" s="162"/>
      <c r="E39" s="162"/>
      <c r="F39" s="162"/>
      <c r="G39" s="162"/>
      <c r="H39" s="162"/>
      <c r="I39" s="171"/>
      <c r="J39" s="172"/>
      <c r="L39" s="6"/>
      <c r="M39" s="6"/>
      <c r="N39" s="6"/>
    </row>
    <row r="40" spans="1:22" s="4" customFormat="1" ht="37.5" customHeight="1">
      <c r="A40" s="157"/>
      <c r="B40" s="160"/>
      <c r="C40" s="162"/>
      <c r="D40" s="162"/>
      <c r="E40" s="162"/>
      <c r="F40" s="162"/>
      <c r="G40" s="162"/>
      <c r="H40" s="162"/>
      <c r="I40" s="171"/>
      <c r="J40" s="172"/>
      <c r="L40" s="6"/>
      <c r="M40" s="6"/>
      <c r="N40" s="6"/>
    </row>
    <row r="41" spans="1:22" s="5" customFormat="1" ht="37.5" customHeight="1">
      <c r="A41" s="158"/>
      <c r="B41" s="161"/>
      <c r="C41" s="124"/>
      <c r="D41" s="124"/>
      <c r="E41" s="124"/>
      <c r="F41" s="124"/>
      <c r="G41" s="155" t="s">
        <v>12</v>
      </c>
      <c r="H41" s="155"/>
      <c r="I41" s="139" t="s">
        <v>17</v>
      </c>
      <c r="J41" s="140"/>
      <c r="L41" s="6"/>
      <c r="M41" s="6"/>
      <c r="N41" s="6"/>
    </row>
    <row r="42" spans="1:22" s="4" customFormat="1" ht="46.5" customHeight="1">
      <c r="A42" s="202" t="s">
        <v>73</v>
      </c>
      <c r="B42" s="65" t="s">
        <v>89</v>
      </c>
      <c r="C42" s="66">
        <v>45975</v>
      </c>
      <c r="D42" s="67" t="str">
        <f t="shared" ref="D42:D44" si="20">TEXT(C42,"aaa")</f>
        <v>金</v>
      </c>
      <c r="E42" s="66">
        <f t="shared" ref="E42:E44" si="21">G42</f>
        <v>45978</v>
      </c>
      <c r="F42" s="67" t="str">
        <f t="shared" ref="F42:F44" si="22">TEXT(E42,"aaa")</f>
        <v>月</v>
      </c>
      <c r="G42" s="68">
        <v>45978</v>
      </c>
      <c r="H42" s="67" t="str">
        <f t="shared" ref="H42:H44" si="23">TEXT(G42,"aaa")</f>
        <v>月</v>
      </c>
      <c r="I42" s="69">
        <f t="shared" ref="I42:I44" si="24">G42+1</f>
        <v>45979</v>
      </c>
      <c r="J42" s="70" t="str">
        <f t="shared" ref="J42:J44" si="25">TEXT(I42,"aaa")</f>
        <v>火</v>
      </c>
    </row>
    <row r="43" spans="1:22" s="23" customFormat="1" ht="46.5" customHeight="1">
      <c r="A43" s="125" t="s">
        <v>73</v>
      </c>
      <c r="B43" s="60" t="s">
        <v>90</v>
      </c>
      <c r="C43" s="61">
        <f>E43-1</f>
        <v>45979</v>
      </c>
      <c r="D43" s="62" t="str">
        <f t="shared" si="20"/>
        <v>火</v>
      </c>
      <c r="E43" s="61">
        <f t="shared" si="21"/>
        <v>45980</v>
      </c>
      <c r="F43" s="62" t="str">
        <f t="shared" si="22"/>
        <v>水</v>
      </c>
      <c r="G43" s="63">
        <v>45980</v>
      </c>
      <c r="H43" s="62" t="str">
        <f t="shared" si="23"/>
        <v>水</v>
      </c>
      <c r="I43" s="64">
        <f t="shared" si="24"/>
        <v>45981</v>
      </c>
      <c r="J43" s="72" t="str">
        <f t="shared" si="25"/>
        <v>木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4" customFormat="1" ht="46.5" customHeight="1">
      <c r="A44" s="125" t="s">
        <v>73</v>
      </c>
      <c r="B44" s="60" t="s">
        <v>91</v>
      </c>
      <c r="C44" s="61">
        <f>E44-1</f>
        <v>45981</v>
      </c>
      <c r="D44" s="62" t="str">
        <f t="shared" si="20"/>
        <v>木</v>
      </c>
      <c r="E44" s="61">
        <f t="shared" si="21"/>
        <v>45982</v>
      </c>
      <c r="F44" s="62" t="str">
        <f t="shared" si="22"/>
        <v>金</v>
      </c>
      <c r="G44" s="63">
        <v>45982</v>
      </c>
      <c r="H44" s="62" t="str">
        <f t="shared" si="23"/>
        <v>金</v>
      </c>
      <c r="I44" s="64">
        <f t="shared" si="24"/>
        <v>45983</v>
      </c>
      <c r="J44" s="72" t="str">
        <f t="shared" si="25"/>
        <v>土</v>
      </c>
    </row>
    <row r="45" spans="1:22" s="4" customFormat="1" ht="40.5" customHeight="1">
      <c r="A45" s="127" t="s">
        <v>75</v>
      </c>
      <c r="B45" s="128"/>
      <c r="C45" s="129"/>
      <c r="D45" s="130"/>
      <c r="E45" s="129"/>
      <c r="F45" s="130"/>
      <c r="G45" s="131"/>
      <c r="H45" s="130"/>
      <c r="I45" s="132"/>
      <c r="J45" s="133"/>
    </row>
    <row r="46" spans="1:22" s="23" customFormat="1" ht="46.5" customHeight="1">
      <c r="A46" s="125" t="s">
        <v>73</v>
      </c>
      <c r="B46" s="60" t="s">
        <v>92</v>
      </c>
      <c r="C46" s="61">
        <f>E46-1</f>
        <v>45986</v>
      </c>
      <c r="D46" s="62" t="str">
        <f t="shared" ref="D46:D50" si="26">TEXT(C46,"aaa")</f>
        <v>火</v>
      </c>
      <c r="E46" s="61">
        <f t="shared" ref="E46:E50" si="27">G46</f>
        <v>45987</v>
      </c>
      <c r="F46" s="62" t="str">
        <f t="shared" ref="F46:F50" si="28">TEXT(E46,"aaa")</f>
        <v>水</v>
      </c>
      <c r="G46" s="63">
        <v>45987</v>
      </c>
      <c r="H46" s="62" t="str">
        <f t="shared" ref="H46:H50" si="29">TEXT(G46,"aaa")</f>
        <v>水</v>
      </c>
      <c r="I46" s="64">
        <f t="shared" ref="I46:I50" si="30">G46+1</f>
        <v>45988</v>
      </c>
      <c r="J46" s="72" t="str">
        <f t="shared" ref="J46:J50" si="31">TEXT(I46,"aaa")</f>
        <v>木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4" customFormat="1" ht="40.5" customHeight="1">
      <c r="A47" s="125" t="s">
        <v>73</v>
      </c>
      <c r="B47" s="60" t="s">
        <v>93</v>
      </c>
      <c r="C47" s="61">
        <f>E47-1</f>
        <v>45988</v>
      </c>
      <c r="D47" s="62" t="str">
        <f t="shared" si="26"/>
        <v>木</v>
      </c>
      <c r="E47" s="61">
        <f t="shared" si="27"/>
        <v>45989</v>
      </c>
      <c r="F47" s="62" t="str">
        <f t="shared" si="28"/>
        <v>金</v>
      </c>
      <c r="G47" s="63">
        <v>45989</v>
      </c>
      <c r="H47" s="62" t="str">
        <f t="shared" si="29"/>
        <v>金</v>
      </c>
      <c r="I47" s="64">
        <f t="shared" si="30"/>
        <v>45990</v>
      </c>
      <c r="J47" s="72" t="str">
        <f t="shared" si="31"/>
        <v>土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4" customFormat="1" ht="46.5" customHeight="1">
      <c r="A48" s="125" t="s">
        <v>73</v>
      </c>
      <c r="B48" s="60" t="s">
        <v>99</v>
      </c>
      <c r="C48" s="61">
        <v>45989</v>
      </c>
      <c r="D48" s="62" t="str">
        <f t="shared" si="26"/>
        <v>金</v>
      </c>
      <c r="E48" s="61">
        <f t="shared" si="27"/>
        <v>45992</v>
      </c>
      <c r="F48" s="62" t="str">
        <f t="shared" si="28"/>
        <v>月</v>
      </c>
      <c r="G48" s="63">
        <v>45992</v>
      </c>
      <c r="H48" s="62" t="str">
        <f t="shared" si="29"/>
        <v>月</v>
      </c>
      <c r="I48" s="64">
        <f t="shared" si="30"/>
        <v>45993</v>
      </c>
      <c r="J48" s="72" t="str">
        <f t="shared" si="31"/>
        <v>火</v>
      </c>
    </row>
    <row r="49" spans="1:22" s="4" customFormat="1" ht="46.5" customHeight="1">
      <c r="A49" s="125" t="s">
        <v>73</v>
      </c>
      <c r="B49" s="60" t="s">
        <v>100</v>
      </c>
      <c r="C49" s="61">
        <f>E49-1</f>
        <v>45993</v>
      </c>
      <c r="D49" s="62" t="str">
        <f t="shared" si="26"/>
        <v>火</v>
      </c>
      <c r="E49" s="61">
        <f t="shared" si="27"/>
        <v>45994</v>
      </c>
      <c r="F49" s="62" t="str">
        <f t="shared" si="28"/>
        <v>水</v>
      </c>
      <c r="G49" s="63">
        <v>45994</v>
      </c>
      <c r="H49" s="62" t="str">
        <f t="shared" si="29"/>
        <v>水</v>
      </c>
      <c r="I49" s="64">
        <f t="shared" si="30"/>
        <v>45995</v>
      </c>
      <c r="J49" s="72" t="str">
        <f t="shared" si="31"/>
        <v>木</v>
      </c>
    </row>
    <row r="50" spans="1:22" s="4" customFormat="1" ht="40.5" customHeight="1">
      <c r="A50" s="125" t="s">
        <v>73</v>
      </c>
      <c r="B50" s="60" t="s">
        <v>101</v>
      </c>
      <c r="C50" s="61">
        <f>E50-1</f>
        <v>45995</v>
      </c>
      <c r="D50" s="62" t="str">
        <f t="shared" si="26"/>
        <v>木</v>
      </c>
      <c r="E50" s="61">
        <f t="shared" si="27"/>
        <v>45996</v>
      </c>
      <c r="F50" s="62" t="str">
        <f t="shared" si="28"/>
        <v>金</v>
      </c>
      <c r="G50" s="63">
        <v>45996</v>
      </c>
      <c r="H50" s="62" t="str">
        <f t="shared" si="29"/>
        <v>金</v>
      </c>
      <c r="I50" s="64">
        <f t="shared" si="30"/>
        <v>45997</v>
      </c>
      <c r="J50" s="72" t="str">
        <f t="shared" si="31"/>
        <v>土</v>
      </c>
    </row>
    <row r="51" spans="1:22" s="23" customFormat="1" ht="40.5" customHeight="1">
      <c r="A51" s="125" t="s">
        <v>73</v>
      </c>
      <c r="B51" s="60" t="s">
        <v>102</v>
      </c>
      <c r="C51" s="61">
        <v>45996</v>
      </c>
      <c r="D51" s="62" t="str">
        <f t="shared" ref="D51:D52" si="32">TEXT(C51,"aaa")</f>
        <v>金</v>
      </c>
      <c r="E51" s="61">
        <f t="shared" ref="E51:E52" si="33">G51</f>
        <v>45999</v>
      </c>
      <c r="F51" s="62" t="str">
        <f t="shared" ref="F51:F52" si="34">TEXT(E51,"aaa")</f>
        <v>月</v>
      </c>
      <c r="G51" s="63">
        <v>45999</v>
      </c>
      <c r="H51" s="62" t="str">
        <f t="shared" ref="H51:H52" si="35">TEXT(G51,"aaa")</f>
        <v>月</v>
      </c>
      <c r="I51" s="64">
        <f t="shared" ref="I51:I52" si="36">G51+1</f>
        <v>46000</v>
      </c>
      <c r="J51" s="72" t="str">
        <f t="shared" ref="J51:J52" si="37">TEXT(I51,"aaa")</f>
        <v>火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40.5" customHeight="1">
      <c r="A52" s="126" t="s">
        <v>73</v>
      </c>
      <c r="B52" s="73" t="s">
        <v>103</v>
      </c>
      <c r="C52" s="74">
        <f>E52-1</f>
        <v>46000</v>
      </c>
      <c r="D52" s="75" t="str">
        <f t="shared" si="32"/>
        <v>火</v>
      </c>
      <c r="E52" s="74">
        <f t="shared" si="33"/>
        <v>46001</v>
      </c>
      <c r="F52" s="75" t="str">
        <f t="shared" si="34"/>
        <v>水</v>
      </c>
      <c r="G52" s="76">
        <v>46001</v>
      </c>
      <c r="H52" s="75" t="str">
        <f t="shared" si="35"/>
        <v>水</v>
      </c>
      <c r="I52" s="77">
        <f t="shared" si="36"/>
        <v>46002</v>
      </c>
      <c r="J52" s="78" t="str">
        <f t="shared" si="37"/>
        <v>木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40.5" customHeight="1">
      <c r="A53" s="138"/>
      <c r="B53" s="53"/>
      <c r="C53" s="54"/>
      <c r="D53" s="55"/>
      <c r="E53" s="54"/>
      <c r="F53" s="55"/>
      <c r="G53" s="56"/>
      <c r="H53" s="55"/>
      <c r="I53" s="57"/>
      <c r="J53" s="5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40.5" customHeight="1">
      <c r="A54" s="138"/>
      <c r="B54" s="53"/>
      <c r="C54" s="54"/>
      <c r="D54" s="55"/>
      <c r="E54" s="54"/>
      <c r="F54" s="55"/>
      <c r="G54" s="56"/>
      <c r="H54" s="55"/>
      <c r="I54" s="57"/>
      <c r="J54" s="5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40.5" customHeight="1">
      <c r="A55" s="138"/>
      <c r="B55" s="53"/>
      <c r="C55" s="54"/>
      <c r="D55" s="55"/>
      <c r="E55" s="54"/>
      <c r="F55" s="55"/>
      <c r="G55" s="56"/>
      <c r="H55" s="55"/>
      <c r="I55" s="57"/>
      <c r="J55" s="58"/>
    </row>
    <row r="56" spans="1:22" s="4" customFormat="1" ht="36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4" customFormat="1" ht="40.5" customHeight="1"/>
    <row r="58" spans="1:22" s="4" customFormat="1" ht="40.5" customHeight="1"/>
    <row r="59" spans="1:22" s="4" customFormat="1" ht="30.75" customHeight="1"/>
    <row r="60" spans="1:22" s="4" customFormat="1" ht="35.25" customHeight="1">
      <c r="R60" s="30"/>
    </row>
    <row r="61" spans="1:22" s="4" customFormat="1" ht="51" customHeight="1">
      <c r="R61" s="30"/>
    </row>
    <row r="62" spans="1:22" s="4" customFormat="1" ht="45" customHeight="1">
      <c r="A62" s="31" t="s">
        <v>25</v>
      </c>
      <c r="R62" s="30"/>
    </row>
    <row r="63" spans="1:22" s="4" customFormat="1" ht="51" customHeight="1" thickBot="1">
      <c r="A63" s="32" t="s">
        <v>2</v>
      </c>
      <c r="B63" s="144" t="s">
        <v>1</v>
      </c>
      <c r="C63" s="145"/>
      <c r="D63" s="145"/>
      <c r="E63" s="145"/>
      <c r="F63" s="146"/>
      <c r="G63" s="144" t="s">
        <v>24</v>
      </c>
      <c r="H63" s="145"/>
      <c r="I63" s="145"/>
      <c r="J63" s="145"/>
      <c r="K63" s="145"/>
      <c r="L63" s="145"/>
      <c r="M63" s="145"/>
      <c r="N63" s="145"/>
      <c r="O63" s="145"/>
      <c r="P63" s="146"/>
      <c r="R63" s="30"/>
    </row>
    <row r="64" spans="1:22" ht="33.75" thickTop="1">
      <c r="A64" s="147" t="s">
        <v>35</v>
      </c>
      <c r="B64" s="149" t="s">
        <v>72</v>
      </c>
      <c r="C64" s="150"/>
      <c r="D64" s="150"/>
      <c r="E64" s="150"/>
      <c r="F64" s="151"/>
      <c r="G64" s="134" t="s">
        <v>31</v>
      </c>
      <c r="H64" s="28"/>
      <c r="I64" s="28"/>
      <c r="J64" s="28"/>
      <c r="K64" s="28"/>
      <c r="L64" s="28"/>
      <c r="M64" s="28"/>
      <c r="N64" s="141" t="s">
        <v>69</v>
      </c>
      <c r="O64" s="142"/>
      <c r="P64" s="143"/>
      <c r="Q64" s="4"/>
      <c r="R64" s="30"/>
      <c r="S64" s="4"/>
      <c r="T64" s="4"/>
      <c r="U64" s="4"/>
      <c r="V64" s="4"/>
    </row>
    <row r="65" spans="1:16" ht="33">
      <c r="A65" s="148"/>
      <c r="B65" s="152"/>
      <c r="C65" s="153"/>
      <c r="D65" s="153"/>
      <c r="E65" s="153"/>
      <c r="F65" s="154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</row>
  </sheetData>
  <mergeCells count="37">
    <mergeCell ref="A28:A29"/>
    <mergeCell ref="B28:D29"/>
    <mergeCell ref="M1:R1"/>
    <mergeCell ref="I5:J5"/>
    <mergeCell ref="I38:J40"/>
    <mergeCell ref="M33:R33"/>
    <mergeCell ref="I36:J36"/>
    <mergeCell ref="I37:J37"/>
    <mergeCell ref="E27:J27"/>
    <mergeCell ref="G6:H8"/>
    <mergeCell ref="I6:J8"/>
    <mergeCell ref="G9:H9"/>
    <mergeCell ref="I9:J9"/>
    <mergeCell ref="G5:H5"/>
    <mergeCell ref="J28:L28"/>
    <mergeCell ref="B27:D27"/>
    <mergeCell ref="A5:A9"/>
    <mergeCell ref="B5:B9"/>
    <mergeCell ref="C5:D5"/>
    <mergeCell ref="E5:F5"/>
    <mergeCell ref="C6:D8"/>
    <mergeCell ref="E6:F8"/>
    <mergeCell ref="I41:J41"/>
    <mergeCell ref="N64:P64"/>
    <mergeCell ref="B63:F63"/>
    <mergeCell ref="G63:P63"/>
    <mergeCell ref="A64:A65"/>
    <mergeCell ref="B64:F65"/>
    <mergeCell ref="G41:H41"/>
    <mergeCell ref="A37:A41"/>
    <mergeCell ref="E38:F40"/>
    <mergeCell ref="G38:H40"/>
    <mergeCell ref="E37:F37"/>
    <mergeCell ref="G37:H37"/>
    <mergeCell ref="B37:B41"/>
    <mergeCell ref="C37:D37"/>
    <mergeCell ref="C38:D40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1" manualBreakCount="1">
    <brk id="32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6"/>
  <sheetViews>
    <sheetView view="pageBreakPreview" zoomScale="40" zoomScaleNormal="50" zoomScaleSheetLayoutView="40" zoomScalePageLayoutView="40" workbookViewId="0">
      <selection sqref="A1:XFD31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1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9" t="s">
        <v>22</v>
      </c>
      <c r="N1" s="169"/>
      <c r="O1" s="169"/>
      <c r="P1" s="169"/>
      <c r="Q1" s="169"/>
      <c r="R1" s="169"/>
      <c r="S1" s="19"/>
      <c r="T1" s="19"/>
      <c r="U1" s="18"/>
    </row>
    <row r="2" spans="1:21" s="1" customFormat="1" ht="30" customHeight="1"/>
    <row r="3" spans="1:21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45278</v>
      </c>
      <c r="R3" s="26" t="s">
        <v>55</v>
      </c>
      <c r="S3" s="95"/>
    </row>
    <row r="4" spans="1:21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1" s="4" customFormat="1" ht="37.5" customHeight="1">
      <c r="A5" s="156" t="s">
        <v>9</v>
      </c>
      <c r="B5" s="159" t="s">
        <v>6</v>
      </c>
      <c r="C5" s="159" t="s">
        <v>5</v>
      </c>
      <c r="D5" s="159"/>
      <c r="E5" s="159" t="s">
        <v>10</v>
      </c>
      <c r="F5" s="159"/>
      <c r="G5" s="159" t="s">
        <v>4</v>
      </c>
      <c r="H5" s="159"/>
      <c r="I5" s="159" t="s">
        <v>10</v>
      </c>
      <c r="J5" s="170"/>
      <c r="L5" s="6"/>
      <c r="M5" s="6"/>
      <c r="N5" s="6"/>
      <c r="O5" s="6"/>
    </row>
    <row r="6" spans="1:21" s="4" customFormat="1" ht="37.5" customHeight="1">
      <c r="A6" s="157"/>
      <c r="B6" s="160"/>
      <c r="C6" s="162" t="s">
        <v>3</v>
      </c>
      <c r="D6" s="162"/>
      <c r="E6" s="162" t="s">
        <v>3</v>
      </c>
      <c r="F6" s="162"/>
      <c r="G6" s="162" t="s">
        <v>3</v>
      </c>
      <c r="H6" s="162"/>
      <c r="I6" s="171" t="s">
        <v>11</v>
      </c>
      <c r="J6" s="172"/>
      <c r="L6" s="6"/>
      <c r="M6" s="6"/>
      <c r="N6" s="6"/>
      <c r="O6" s="6"/>
    </row>
    <row r="7" spans="1:21" s="4" customFormat="1" ht="37.5" customHeight="1">
      <c r="A7" s="157"/>
      <c r="B7" s="160"/>
      <c r="C7" s="162"/>
      <c r="D7" s="162"/>
      <c r="E7" s="162"/>
      <c r="F7" s="162"/>
      <c r="G7" s="162"/>
      <c r="H7" s="162"/>
      <c r="I7" s="171"/>
      <c r="J7" s="172"/>
      <c r="L7" s="6"/>
      <c r="M7" s="6"/>
      <c r="N7" s="6"/>
      <c r="O7" s="6"/>
    </row>
    <row r="8" spans="1:21" s="4" customFormat="1" ht="37.5" customHeight="1">
      <c r="A8" s="157"/>
      <c r="B8" s="160"/>
      <c r="C8" s="162"/>
      <c r="D8" s="162"/>
      <c r="E8" s="162"/>
      <c r="F8" s="162"/>
      <c r="G8" s="162"/>
      <c r="H8" s="162"/>
      <c r="I8" s="171"/>
      <c r="J8" s="172"/>
      <c r="L8" s="6"/>
      <c r="M8" s="6"/>
      <c r="N8" s="6"/>
      <c r="O8" s="6"/>
    </row>
    <row r="9" spans="1:21" s="5" customFormat="1" ht="37.5" customHeight="1">
      <c r="A9" s="158"/>
      <c r="B9" s="161"/>
      <c r="C9" s="94"/>
      <c r="D9" s="94"/>
      <c r="E9" s="94"/>
      <c r="F9" s="94"/>
      <c r="G9" s="155" t="s">
        <v>12</v>
      </c>
      <c r="H9" s="155"/>
      <c r="I9" s="139" t="s">
        <v>19</v>
      </c>
      <c r="J9" s="140"/>
      <c r="L9" s="6"/>
      <c r="M9" s="6"/>
      <c r="N9" s="6"/>
      <c r="O9" s="6"/>
    </row>
    <row r="10" spans="1:21" s="4" customFormat="1" ht="46.5" customHeight="1">
      <c r="A10" s="91" t="s">
        <v>64</v>
      </c>
      <c r="B10" s="65" t="s">
        <v>59</v>
      </c>
      <c r="C10" s="96">
        <v>45296</v>
      </c>
      <c r="D10" s="97" t="str">
        <f t="shared" ref="D10:D17" si="0">TEXT(C10,"aaa")</f>
        <v>金</v>
      </c>
      <c r="E10" s="66">
        <f t="shared" ref="E10:E16" si="1">G10</f>
        <v>45301</v>
      </c>
      <c r="F10" s="67" t="str">
        <f t="shared" ref="F10:F17" si="2">TEXT(E10,"aaa")</f>
        <v>水</v>
      </c>
      <c r="G10" s="68">
        <v>45301</v>
      </c>
      <c r="H10" s="67" t="str">
        <f t="shared" ref="H10:H17" si="3">TEXT(G10,"aaa")</f>
        <v>水</v>
      </c>
      <c r="I10" s="69">
        <f t="shared" ref="I10" si="4">G10+3</f>
        <v>45304</v>
      </c>
      <c r="J10" s="70" t="str">
        <f t="shared" ref="J10:J17" si="5">TEXT(I10,"aaa")</f>
        <v>土</v>
      </c>
    </row>
    <row r="11" spans="1:21" s="4" customFormat="1" ht="46.5" customHeight="1">
      <c r="A11" s="71" t="s">
        <v>56</v>
      </c>
      <c r="B11" s="60" t="s">
        <v>60</v>
      </c>
      <c r="C11" s="61">
        <f>G11-3</f>
        <v>45300</v>
      </c>
      <c r="D11" s="62" t="str">
        <f t="shared" si="0"/>
        <v>火</v>
      </c>
      <c r="E11" s="61">
        <f>G11-1</f>
        <v>45302</v>
      </c>
      <c r="F11" s="62" t="str">
        <f t="shared" si="2"/>
        <v>木</v>
      </c>
      <c r="G11" s="63">
        <v>45303</v>
      </c>
      <c r="H11" s="62" t="str">
        <f t="shared" si="3"/>
        <v>金</v>
      </c>
      <c r="I11" s="64">
        <f>G11+4</f>
        <v>45307</v>
      </c>
      <c r="J11" s="72" t="str">
        <f t="shared" si="5"/>
        <v>火</v>
      </c>
    </row>
    <row r="12" spans="1:21" s="4" customFormat="1" ht="46.5" customHeight="1">
      <c r="A12" s="71" t="s">
        <v>57</v>
      </c>
      <c r="B12" s="60" t="s">
        <v>53</v>
      </c>
      <c r="C12" s="61">
        <f>G12-4</f>
        <v>45302</v>
      </c>
      <c r="D12" s="62" t="str">
        <f t="shared" si="0"/>
        <v>木</v>
      </c>
      <c r="E12" s="61">
        <f t="shared" si="1"/>
        <v>45306</v>
      </c>
      <c r="F12" s="62" t="str">
        <f t="shared" si="2"/>
        <v>月</v>
      </c>
      <c r="G12" s="63">
        <v>45306</v>
      </c>
      <c r="H12" s="62" t="str">
        <f t="shared" si="3"/>
        <v>月</v>
      </c>
      <c r="I12" s="64">
        <f>G12+2</f>
        <v>45308</v>
      </c>
      <c r="J12" s="72" t="str">
        <f t="shared" si="5"/>
        <v>水</v>
      </c>
    </row>
    <row r="13" spans="1:21" s="4" customFormat="1" ht="46.5" customHeight="1">
      <c r="A13" s="71" t="s">
        <v>34</v>
      </c>
      <c r="B13" s="60" t="s">
        <v>53</v>
      </c>
      <c r="C13" s="61">
        <f t="shared" ref="C13:C16" si="6">G13-2</f>
        <v>45306</v>
      </c>
      <c r="D13" s="62" t="str">
        <f t="shared" si="0"/>
        <v>月</v>
      </c>
      <c r="E13" s="61">
        <f t="shared" si="1"/>
        <v>45308</v>
      </c>
      <c r="F13" s="62" t="str">
        <f t="shared" si="2"/>
        <v>水</v>
      </c>
      <c r="G13" s="63">
        <v>45308</v>
      </c>
      <c r="H13" s="62" t="str">
        <f t="shared" si="3"/>
        <v>水</v>
      </c>
      <c r="I13" s="64">
        <f>G13+3</f>
        <v>45311</v>
      </c>
      <c r="J13" s="72" t="str">
        <f t="shared" si="5"/>
        <v>土</v>
      </c>
    </row>
    <row r="14" spans="1:21" s="4" customFormat="1" ht="46.5" customHeight="1">
      <c r="A14" s="71" t="s">
        <v>56</v>
      </c>
      <c r="B14" s="60" t="s">
        <v>61</v>
      </c>
      <c r="C14" s="61">
        <f t="shared" ref="C14" si="7">G14-3</f>
        <v>45307</v>
      </c>
      <c r="D14" s="62" t="str">
        <f t="shared" si="0"/>
        <v>火</v>
      </c>
      <c r="E14" s="61">
        <f>G14-1</f>
        <v>45309</v>
      </c>
      <c r="F14" s="62" t="str">
        <f t="shared" si="2"/>
        <v>木</v>
      </c>
      <c r="G14" s="63">
        <v>45310</v>
      </c>
      <c r="H14" s="62" t="str">
        <f t="shared" si="3"/>
        <v>金</v>
      </c>
      <c r="I14" s="64">
        <f>G14+4</f>
        <v>45314</v>
      </c>
      <c r="J14" s="72" t="str">
        <f t="shared" si="5"/>
        <v>火</v>
      </c>
    </row>
    <row r="15" spans="1:21" s="4" customFormat="1" ht="46.5" customHeight="1">
      <c r="A15" s="71" t="s">
        <v>58</v>
      </c>
      <c r="B15" s="60" t="s">
        <v>62</v>
      </c>
      <c r="C15" s="61">
        <f t="shared" ref="C15" si="8">G15-4</f>
        <v>45309</v>
      </c>
      <c r="D15" s="62" t="str">
        <f t="shared" si="0"/>
        <v>木</v>
      </c>
      <c r="E15" s="61">
        <f t="shared" si="1"/>
        <v>45313</v>
      </c>
      <c r="F15" s="62" t="str">
        <f t="shared" si="2"/>
        <v>月</v>
      </c>
      <c r="G15" s="63">
        <v>45313</v>
      </c>
      <c r="H15" s="62" t="str">
        <f t="shared" si="3"/>
        <v>月</v>
      </c>
      <c r="I15" s="64">
        <f>G15+2</f>
        <v>45315</v>
      </c>
      <c r="J15" s="72" t="str">
        <f t="shared" si="5"/>
        <v>水</v>
      </c>
    </row>
    <row r="16" spans="1:21" s="4" customFormat="1" ht="46.5" customHeight="1">
      <c r="A16" s="71" t="s">
        <v>34</v>
      </c>
      <c r="B16" s="60" t="s">
        <v>54</v>
      </c>
      <c r="C16" s="61">
        <f t="shared" si="6"/>
        <v>45313</v>
      </c>
      <c r="D16" s="62" t="str">
        <f t="shared" si="0"/>
        <v>月</v>
      </c>
      <c r="E16" s="61">
        <f t="shared" si="1"/>
        <v>45315</v>
      </c>
      <c r="F16" s="62" t="str">
        <f t="shared" si="2"/>
        <v>水</v>
      </c>
      <c r="G16" s="63">
        <v>45315</v>
      </c>
      <c r="H16" s="62" t="str">
        <f t="shared" si="3"/>
        <v>水</v>
      </c>
      <c r="I16" s="64">
        <f>G16+3</f>
        <v>45318</v>
      </c>
      <c r="J16" s="72" t="str">
        <f t="shared" si="5"/>
        <v>土</v>
      </c>
    </row>
    <row r="17" spans="1:18" s="4" customFormat="1" ht="46.5" customHeight="1">
      <c r="A17" s="83" t="s">
        <v>56</v>
      </c>
      <c r="B17" s="73" t="s">
        <v>63</v>
      </c>
      <c r="C17" s="74">
        <f t="shared" ref="C17" si="9">G17-3</f>
        <v>45314</v>
      </c>
      <c r="D17" s="75" t="str">
        <f t="shared" si="0"/>
        <v>火</v>
      </c>
      <c r="E17" s="74">
        <f>G17-1</f>
        <v>45316</v>
      </c>
      <c r="F17" s="75" t="str">
        <f t="shared" si="2"/>
        <v>木</v>
      </c>
      <c r="G17" s="76">
        <v>45317</v>
      </c>
      <c r="H17" s="75" t="str">
        <f t="shared" si="3"/>
        <v>金</v>
      </c>
      <c r="I17" s="77">
        <f>G17+4</f>
        <v>45321</v>
      </c>
      <c r="J17" s="78" t="str">
        <f t="shared" si="5"/>
        <v>火</v>
      </c>
    </row>
    <row r="18" spans="1:18" s="23" customFormat="1" ht="46.5" customHeight="1">
      <c r="A18" s="59"/>
      <c r="B18" s="53"/>
      <c r="C18" s="54"/>
      <c r="D18" s="55"/>
      <c r="E18" s="54"/>
      <c r="F18" s="55"/>
      <c r="G18" s="56"/>
      <c r="H18" s="55"/>
      <c r="I18" s="57"/>
      <c r="J18" s="58"/>
    </row>
    <row r="19" spans="1:18" s="23" customFormat="1" ht="46.5" customHeight="1"/>
    <row r="20" spans="1:18" s="23" customFormat="1" ht="46.5" customHeight="1">
      <c r="A20" s="59"/>
      <c r="B20" s="53"/>
      <c r="C20" s="54"/>
      <c r="D20" s="55"/>
      <c r="E20" s="54"/>
      <c r="F20" s="55"/>
      <c r="G20" s="56"/>
      <c r="H20" s="55"/>
      <c r="I20" s="57"/>
      <c r="J20" s="58"/>
    </row>
    <row r="21" spans="1:18" s="23" customFormat="1" ht="40.5" customHeight="1">
      <c r="A21" s="59"/>
      <c r="B21" s="53"/>
      <c r="C21" s="54"/>
      <c r="D21" s="55"/>
      <c r="E21" s="54"/>
      <c r="F21" s="55"/>
      <c r="G21" s="56"/>
      <c r="H21" s="55"/>
      <c r="I21" s="57"/>
      <c r="J21" s="58"/>
    </row>
    <row r="22" spans="1:18" s="23" customFormat="1" ht="40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8" s="23" customFormat="1" ht="40.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8" s="23" customFormat="1" ht="40.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8" s="4" customFormat="1" ht="14.25" customHeight="1"/>
    <row r="26" spans="1:18" s="1" customFormat="1" ht="42.75" customHeight="1" thickBot="1">
      <c r="A26" s="92" t="s">
        <v>2</v>
      </c>
      <c r="B26" s="144" t="s">
        <v>1</v>
      </c>
      <c r="C26" s="145"/>
      <c r="D26" s="145"/>
      <c r="E26" s="144" t="s">
        <v>13</v>
      </c>
      <c r="F26" s="145"/>
      <c r="G26" s="145"/>
      <c r="H26" s="145"/>
      <c r="I26" s="145"/>
      <c r="J26" s="145"/>
      <c r="K26" s="87"/>
      <c r="L26" s="88"/>
    </row>
    <row r="27" spans="1:18" s="1" customFormat="1" ht="51" customHeight="1" thickTop="1">
      <c r="A27" s="177" t="s">
        <v>0</v>
      </c>
      <c r="B27" s="178" t="s">
        <v>65</v>
      </c>
      <c r="C27" s="179"/>
      <c r="D27" s="179"/>
      <c r="E27" s="98" t="s">
        <v>66</v>
      </c>
      <c r="F27" s="99"/>
      <c r="G27" s="100"/>
      <c r="H27" s="101"/>
      <c r="I27" s="101"/>
      <c r="J27" s="182" t="s">
        <v>68</v>
      </c>
      <c r="K27" s="182"/>
      <c r="L27" s="183"/>
      <c r="P27" s="3"/>
    </row>
    <row r="28" spans="1:18" s="1" customFormat="1" ht="56.25" customHeight="1">
      <c r="A28" s="164"/>
      <c r="B28" s="180"/>
      <c r="C28" s="181"/>
      <c r="D28" s="181"/>
      <c r="E28" s="102" t="s">
        <v>67</v>
      </c>
      <c r="F28" s="103"/>
      <c r="G28" s="104"/>
      <c r="H28" s="105"/>
      <c r="I28" s="105"/>
      <c r="J28" s="104"/>
      <c r="K28" s="106"/>
      <c r="L28" s="107"/>
      <c r="P28" s="2"/>
    </row>
    <row r="29" spans="1:18" s="1" customFormat="1" ht="56.25" customHeight="1">
      <c r="P29" s="2"/>
    </row>
    <row r="30" spans="1:18" s="1" customFormat="1" ht="56.25" customHeight="1">
      <c r="P30" s="2"/>
    </row>
    <row r="32" spans="1:18" s="12" customFormat="1" ht="90" customHeight="1">
      <c r="A32" s="21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69" t="s">
        <v>22</v>
      </c>
      <c r="N32" s="169"/>
      <c r="O32" s="169"/>
      <c r="P32" s="169"/>
      <c r="Q32" s="169"/>
      <c r="R32" s="169"/>
    </row>
    <row r="33" spans="1:19" s="1" customFormat="1" ht="20.25" customHeight="1"/>
    <row r="34" spans="1:19" s="12" customFormat="1" ht="66.75" customHeight="1">
      <c r="A34" s="17"/>
      <c r="B34" s="13"/>
      <c r="C34" s="13"/>
      <c r="D34" s="13"/>
      <c r="E34" s="16" t="s">
        <v>21</v>
      </c>
      <c r="F34" s="13"/>
      <c r="G34" s="13"/>
      <c r="H34" s="13"/>
      <c r="I34" s="13"/>
      <c r="J34" s="13"/>
      <c r="K34" s="13"/>
      <c r="M34" s="15"/>
      <c r="O34" s="15"/>
      <c r="P34" s="14" t="s">
        <v>7</v>
      </c>
      <c r="Q34" s="93">
        <v>45272</v>
      </c>
      <c r="R34" s="26" t="s">
        <v>23</v>
      </c>
      <c r="S34" s="24"/>
    </row>
    <row r="35" spans="1:19" s="7" customFormat="1" ht="70.5" customHeight="1">
      <c r="A35" s="11" t="s">
        <v>15</v>
      </c>
      <c r="B35" s="10"/>
      <c r="C35" s="10"/>
      <c r="D35" s="10"/>
      <c r="E35" s="10"/>
      <c r="F35" s="10"/>
      <c r="G35" s="10"/>
      <c r="H35" s="22"/>
      <c r="I35" s="173"/>
      <c r="J35" s="173"/>
      <c r="M35" s="8"/>
      <c r="N35" s="8"/>
      <c r="O35" s="9"/>
      <c r="P35" s="8"/>
    </row>
    <row r="36" spans="1:19" s="4" customFormat="1" ht="37.5" customHeight="1">
      <c r="A36" s="156" t="s">
        <v>9</v>
      </c>
      <c r="B36" s="159" t="s">
        <v>6</v>
      </c>
      <c r="C36" s="159" t="s">
        <v>5</v>
      </c>
      <c r="D36" s="159"/>
      <c r="E36" s="159" t="s">
        <v>10</v>
      </c>
      <c r="F36" s="159"/>
      <c r="G36" s="159" t="s">
        <v>4</v>
      </c>
      <c r="H36" s="159"/>
      <c r="I36" s="159" t="s">
        <v>10</v>
      </c>
      <c r="J36" s="170"/>
      <c r="L36" s="6"/>
      <c r="M36" s="6"/>
      <c r="N36" s="6"/>
    </row>
    <row r="37" spans="1:19" s="4" customFormat="1" ht="37.5" customHeight="1">
      <c r="A37" s="157"/>
      <c r="B37" s="160"/>
      <c r="C37" s="162" t="s">
        <v>16</v>
      </c>
      <c r="D37" s="162"/>
      <c r="E37" s="162" t="s">
        <v>16</v>
      </c>
      <c r="F37" s="162"/>
      <c r="G37" s="162" t="s">
        <v>16</v>
      </c>
      <c r="H37" s="162"/>
      <c r="I37" s="171" t="s">
        <v>11</v>
      </c>
      <c r="J37" s="172"/>
      <c r="L37" s="6"/>
      <c r="M37" s="6"/>
      <c r="N37" s="6"/>
    </row>
    <row r="38" spans="1:19" s="4" customFormat="1" ht="37.5" customHeight="1">
      <c r="A38" s="157"/>
      <c r="B38" s="160"/>
      <c r="C38" s="162"/>
      <c r="D38" s="162"/>
      <c r="E38" s="162"/>
      <c r="F38" s="162"/>
      <c r="G38" s="162"/>
      <c r="H38" s="162"/>
      <c r="I38" s="171"/>
      <c r="J38" s="172"/>
      <c r="L38" s="6"/>
      <c r="M38" s="6"/>
      <c r="N38" s="6"/>
    </row>
    <row r="39" spans="1:19" s="4" customFormat="1" ht="37.5" customHeight="1">
      <c r="A39" s="157"/>
      <c r="B39" s="160"/>
      <c r="C39" s="162"/>
      <c r="D39" s="162"/>
      <c r="E39" s="162"/>
      <c r="F39" s="162"/>
      <c r="G39" s="162"/>
      <c r="H39" s="162"/>
      <c r="I39" s="171"/>
      <c r="J39" s="172"/>
      <c r="L39" s="6"/>
      <c r="M39" s="6"/>
      <c r="N39" s="6"/>
    </row>
    <row r="40" spans="1:19" s="5" customFormat="1" ht="37.5" customHeight="1">
      <c r="A40" s="158"/>
      <c r="B40" s="161"/>
      <c r="C40" s="94"/>
      <c r="D40" s="94"/>
      <c r="E40" s="94"/>
      <c r="F40" s="94"/>
      <c r="G40" s="155" t="s">
        <v>12</v>
      </c>
      <c r="H40" s="155"/>
      <c r="I40" s="139" t="s">
        <v>17</v>
      </c>
      <c r="J40" s="140"/>
      <c r="L40" s="6"/>
      <c r="M40" s="6"/>
      <c r="N40" s="6"/>
    </row>
    <row r="41" spans="1:19" s="23" customFormat="1" ht="46.5" customHeight="1">
      <c r="A41" s="82" t="s">
        <v>37</v>
      </c>
      <c r="B41" s="65" t="s">
        <v>38</v>
      </c>
      <c r="C41" s="66">
        <f t="shared" ref="C41" si="10">G41-1</f>
        <v>45267</v>
      </c>
      <c r="D41" s="67" t="str">
        <f t="shared" ref="D41:D52" si="11">TEXT(C41,"aaa")</f>
        <v>木</v>
      </c>
      <c r="E41" s="66">
        <f t="shared" ref="E41:E52" si="12">G41</f>
        <v>45268</v>
      </c>
      <c r="F41" s="67" t="str">
        <f t="shared" ref="F41:F52" si="13">TEXT(E41,"aaa")</f>
        <v>金</v>
      </c>
      <c r="G41" s="68">
        <v>45268</v>
      </c>
      <c r="H41" s="67" t="str">
        <f t="shared" ref="H41:H52" si="14">TEXT(G41,"aaa")</f>
        <v>金</v>
      </c>
      <c r="I41" s="69">
        <f t="shared" ref="I41:I52" si="15">G41+1</f>
        <v>45269</v>
      </c>
      <c r="J41" s="70" t="str">
        <f t="shared" ref="J41:J52" si="16">TEXT(I41,"aaa")</f>
        <v>土</v>
      </c>
    </row>
    <row r="42" spans="1:19" s="4" customFormat="1" ht="46.5" customHeight="1">
      <c r="A42" s="79" t="s">
        <v>36</v>
      </c>
      <c r="B42" s="60" t="s">
        <v>39</v>
      </c>
      <c r="C42" s="61">
        <f t="shared" ref="C42" si="17">G42-3</f>
        <v>45268</v>
      </c>
      <c r="D42" s="62" t="str">
        <f t="shared" si="11"/>
        <v>金</v>
      </c>
      <c r="E42" s="61">
        <f t="shared" si="12"/>
        <v>45271</v>
      </c>
      <c r="F42" s="62" t="str">
        <f t="shared" si="13"/>
        <v>月</v>
      </c>
      <c r="G42" s="63">
        <v>45271</v>
      </c>
      <c r="H42" s="62" t="str">
        <f t="shared" si="14"/>
        <v>月</v>
      </c>
      <c r="I42" s="64">
        <f t="shared" si="15"/>
        <v>45272</v>
      </c>
      <c r="J42" s="72" t="str">
        <f t="shared" si="16"/>
        <v>火</v>
      </c>
      <c r="K42" s="85"/>
      <c r="L42" s="86"/>
    </row>
    <row r="43" spans="1:19" s="4" customFormat="1" ht="46.5" customHeight="1">
      <c r="A43" s="79" t="s">
        <v>36</v>
      </c>
      <c r="B43" s="60" t="s">
        <v>40</v>
      </c>
      <c r="C43" s="61">
        <f t="shared" ref="C43:C44" si="18">G43-1</f>
        <v>45272</v>
      </c>
      <c r="D43" s="62" t="str">
        <f t="shared" si="11"/>
        <v>火</v>
      </c>
      <c r="E43" s="61">
        <f t="shared" si="12"/>
        <v>45273</v>
      </c>
      <c r="F43" s="62" t="str">
        <f t="shared" si="13"/>
        <v>水</v>
      </c>
      <c r="G43" s="63">
        <v>45273</v>
      </c>
      <c r="H43" s="62" t="str">
        <f t="shared" si="14"/>
        <v>水</v>
      </c>
      <c r="I43" s="64">
        <f t="shared" si="15"/>
        <v>45274</v>
      </c>
      <c r="J43" s="72" t="str">
        <f t="shared" si="16"/>
        <v>木</v>
      </c>
    </row>
    <row r="44" spans="1:19" s="4" customFormat="1" ht="46.5" customHeight="1">
      <c r="A44" s="79" t="s">
        <v>36</v>
      </c>
      <c r="B44" s="60" t="s">
        <v>41</v>
      </c>
      <c r="C44" s="61">
        <f t="shared" si="18"/>
        <v>45274</v>
      </c>
      <c r="D44" s="62" t="str">
        <f t="shared" si="11"/>
        <v>木</v>
      </c>
      <c r="E44" s="61">
        <f t="shared" si="12"/>
        <v>45275</v>
      </c>
      <c r="F44" s="62" t="str">
        <f t="shared" si="13"/>
        <v>金</v>
      </c>
      <c r="G44" s="63">
        <v>45275</v>
      </c>
      <c r="H44" s="62" t="str">
        <f t="shared" si="14"/>
        <v>金</v>
      </c>
      <c r="I44" s="64">
        <f t="shared" si="15"/>
        <v>45276</v>
      </c>
      <c r="J44" s="72" t="str">
        <f t="shared" si="16"/>
        <v>土</v>
      </c>
    </row>
    <row r="45" spans="1:19" s="4" customFormat="1" ht="46.5" customHeight="1">
      <c r="A45" s="79" t="s">
        <v>36</v>
      </c>
      <c r="B45" s="60" t="s">
        <v>42</v>
      </c>
      <c r="C45" s="61">
        <f t="shared" ref="C45" si="19">G45-3</f>
        <v>45275</v>
      </c>
      <c r="D45" s="62" t="str">
        <f t="shared" si="11"/>
        <v>金</v>
      </c>
      <c r="E45" s="61">
        <f t="shared" si="12"/>
        <v>45278</v>
      </c>
      <c r="F45" s="62" t="str">
        <f t="shared" si="13"/>
        <v>月</v>
      </c>
      <c r="G45" s="63">
        <v>45278</v>
      </c>
      <c r="H45" s="62" t="str">
        <f t="shared" si="14"/>
        <v>月</v>
      </c>
      <c r="I45" s="64">
        <f t="shared" si="15"/>
        <v>45279</v>
      </c>
      <c r="J45" s="72" t="str">
        <f t="shared" si="16"/>
        <v>火</v>
      </c>
      <c r="K45" s="84"/>
    </row>
    <row r="46" spans="1:19" s="4" customFormat="1" ht="46.5" customHeight="1">
      <c r="A46" s="79" t="s">
        <v>36</v>
      </c>
      <c r="B46" s="60" t="s">
        <v>43</v>
      </c>
      <c r="C46" s="61">
        <f t="shared" ref="C46:C47" si="20">G46-1</f>
        <v>45279</v>
      </c>
      <c r="D46" s="62" t="str">
        <f t="shared" si="11"/>
        <v>火</v>
      </c>
      <c r="E46" s="61">
        <f t="shared" si="12"/>
        <v>45280</v>
      </c>
      <c r="F46" s="62" t="str">
        <f t="shared" si="13"/>
        <v>水</v>
      </c>
      <c r="G46" s="63">
        <v>45280</v>
      </c>
      <c r="H46" s="62" t="str">
        <f t="shared" si="14"/>
        <v>水</v>
      </c>
      <c r="I46" s="64">
        <f t="shared" si="15"/>
        <v>45281</v>
      </c>
      <c r="J46" s="72" t="str">
        <f t="shared" si="16"/>
        <v>木</v>
      </c>
    </row>
    <row r="47" spans="1:19" s="4" customFormat="1" ht="46.5" customHeight="1">
      <c r="A47" s="79" t="s">
        <v>36</v>
      </c>
      <c r="B47" s="60" t="s">
        <v>44</v>
      </c>
      <c r="C47" s="61">
        <f t="shared" si="20"/>
        <v>45281</v>
      </c>
      <c r="D47" s="62" t="str">
        <f t="shared" si="11"/>
        <v>木</v>
      </c>
      <c r="E47" s="61">
        <f t="shared" si="12"/>
        <v>45282</v>
      </c>
      <c r="F47" s="62" t="str">
        <f t="shared" si="13"/>
        <v>金</v>
      </c>
      <c r="G47" s="63">
        <v>45282</v>
      </c>
      <c r="H47" s="62" t="str">
        <f t="shared" si="14"/>
        <v>金</v>
      </c>
      <c r="I47" s="64">
        <f t="shared" si="15"/>
        <v>45283</v>
      </c>
      <c r="J47" s="72" t="str">
        <f t="shared" si="16"/>
        <v>土</v>
      </c>
    </row>
    <row r="48" spans="1:19" s="4" customFormat="1" ht="46.5" customHeight="1">
      <c r="A48" s="79" t="s">
        <v>51</v>
      </c>
      <c r="B48" s="60" t="s">
        <v>45</v>
      </c>
      <c r="C48" s="89" t="s">
        <v>52</v>
      </c>
      <c r="D48" s="90" t="s">
        <v>50</v>
      </c>
      <c r="E48" s="61">
        <f t="shared" si="12"/>
        <v>45285</v>
      </c>
      <c r="F48" s="62" t="str">
        <f t="shared" si="13"/>
        <v>月</v>
      </c>
      <c r="G48" s="63">
        <v>45285</v>
      </c>
      <c r="H48" s="62" t="str">
        <f t="shared" si="14"/>
        <v>月</v>
      </c>
      <c r="I48" s="64">
        <f t="shared" si="15"/>
        <v>45286</v>
      </c>
      <c r="J48" s="72" t="str">
        <f t="shared" si="16"/>
        <v>火</v>
      </c>
      <c r="K48" s="85"/>
      <c r="L48" s="86"/>
    </row>
    <row r="49" spans="1:18" s="23" customFormat="1" ht="46.5" customHeight="1">
      <c r="A49" s="79" t="s">
        <v>37</v>
      </c>
      <c r="B49" s="60" t="s">
        <v>46</v>
      </c>
      <c r="C49" s="61">
        <f t="shared" ref="C49:C50" si="21">G49-1</f>
        <v>45300</v>
      </c>
      <c r="D49" s="62" t="str">
        <f t="shared" si="11"/>
        <v>火</v>
      </c>
      <c r="E49" s="61">
        <f t="shared" si="12"/>
        <v>45301</v>
      </c>
      <c r="F49" s="62" t="str">
        <f t="shared" si="13"/>
        <v>水</v>
      </c>
      <c r="G49" s="63">
        <v>45301</v>
      </c>
      <c r="H49" s="62" t="str">
        <f t="shared" si="14"/>
        <v>水</v>
      </c>
      <c r="I49" s="64">
        <f t="shared" si="15"/>
        <v>45302</v>
      </c>
      <c r="J49" s="72" t="str">
        <f t="shared" si="16"/>
        <v>木</v>
      </c>
    </row>
    <row r="50" spans="1:18" s="4" customFormat="1" ht="46.5" customHeight="1">
      <c r="A50" s="79" t="s">
        <v>36</v>
      </c>
      <c r="B50" s="60" t="s">
        <v>47</v>
      </c>
      <c r="C50" s="61">
        <f t="shared" si="21"/>
        <v>45302</v>
      </c>
      <c r="D50" s="62" t="str">
        <f t="shared" si="11"/>
        <v>木</v>
      </c>
      <c r="E50" s="61">
        <f t="shared" si="12"/>
        <v>45303</v>
      </c>
      <c r="F50" s="62" t="str">
        <f t="shared" si="13"/>
        <v>金</v>
      </c>
      <c r="G50" s="63">
        <v>45303</v>
      </c>
      <c r="H50" s="62" t="str">
        <f t="shared" si="14"/>
        <v>金</v>
      </c>
      <c r="I50" s="64">
        <f t="shared" si="15"/>
        <v>45304</v>
      </c>
      <c r="J50" s="72" t="str">
        <f t="shared" si="16"/>
        <v>土</v>
      </c>
    </row>
    <row r="51" spans="1:18" s="4" customFormat="1" ht="46.5" customHeight="1">
      <c r="A51" s="79" t="s">
        <v>36</v>
      </c>
      <c r="B51" s="60" t="s">
        <v>48</v>
      </c>
      <c r="C51" s="61">
        <f t="shared" ref="C51" si="22">G51-3</f>
        <v>45303</v>
      </c>
      <c r="D51" s="62" t="str">
        <f t="shared" si="11"/>
        <v>金</v>
      </c>
      <c r="E51" s="61">
        <f t="shared" si="12"/>
        <v>45306</v>
      </c>
      <c r="F51" s="62" t="str">
        <f t="shared" si="13"/>
        <v>月</v>
      </c>
      <c r="G51" s="63">
        <v>45306</v>
      </c>
      <c r="H51" s="62" t="str">
        <f t="shared" si="14"/>
        <v>月</v>
      </c>
      <c r="I51" s="64">
        <f t="shared" si="15"/>
        <v>45307</v>
      </c>
      <c r="J51" s="72" t="str">
        <f t="shared" si="16"/>
        <v>火</v>
      </c>
    </row>
    <row r="52" spans="1:18" s="4" customFormat="1" ht="46.5" customHeight="1">
      <c r="A52" s="80" t="s">
        <v>36</v>
      </c>
      <c r="B52" s="73" t="s">
        <v>49</v>
      </c>
      <c r="C52" s="74">
        <f t="shared" ref="C52" si="23">G52-1</f>
        <v>45307</v>
      </c>
      <c r="D52" s="75" t="str">
        <f t="shared" si="11"/>
        <v>火</v>
      </c>
      <c r="E52" s="74">
        <f t="shared" si="12"/>
        <v>45308</v>
      </c>
      <c r="F52" s="75" t="str">
        <f t="shared" si="13"/>
        <v>水</v>
      </c>
      <c r="G52" s="76">
        <v>45308</v>
      </c>
      <c r="H52" s="75" t="str">
        <f t="shared" si="14"/>
        <v>水</v>
      </c>
      <c r="I52" s="77">
        <f t="shared" si="15"/>
        <v>45309</v>
      </c>
      <c r="J52" s="78" t="str">
        <f t="shared" si="16"/>
        <v>木</v>
      </c>
    </row>
    <row r="53" spans="1:18" s="4" customFormat="1" ht="40.5" customHeight="1"/>
    <row r="54" spans="1:18" s="23" customFormat="1" ht="40.5" customHeight="1"/>
    <row r="55" spans="1:18" s="23" customFormat="1" ht="40.5" customHeight="1"/>
    <row r="56" spans="1:18" s="4" customFormat="1" ht="36.75" customHeight="1"/>
    <row r="57" spans="1:18" s="4" customFormat="1" ht="40.5" customHeight="1"/>
    <row r="58" spans="1:18" s="4" customFormat="1" ht="40.5" customHeight="1">
      <c r="A58" s="52"/>
      <c r="B58" s="53"/>
      <c r="C58" s="54"/>
      <c r="D58" s="55"/>
      <c r="E58" s="54"/>
      <c r="F58" s="55"/>
      <c r="G58" s="56"/>
      <c r="H58" s="55"/>
      <c r="I58" s="57"/>
      <c r="J58" s="58"/>
    </row>
    <row r="59" spans="1:18" s="4" customFormat="1" ht="30.75" customHeight="1">
      <c r="A59" s="29"/>
      <c r="B59" s="29"/>
      <c r="C59" s="29"/>
      <c r="D59" s="29"/>
      <c r="E59" s="29"/>
      <c r="F59" s="29"/>
      <c r="P59" s="28"/>
      <c r="R59" s="30"/>
    </row>
    <row r="60" spans="1:18" s="4" customFormat="1" ht="35.25" customHeight="1">
      <c r="A60" s="31" t="s">
        <v>25</v>
      </c>
      <c r="B60" s="31"/>
      <c r="C60" s="31"/>
      <c r="D60" s="31"/>
      <c r="E60" s="31"/>
      <c r="F60" s="31"/>
      <c r="P60" s="28"/>
      <c r="R60" s="30"/>
    </row>
    <row r="61" spans="1:18" s="4" customFormat="1" ht="36" customHeight="1" thickBot="1">
      <c r="A61" s="32" t="s">
        <v>2</v>
      </c>
      <c r="B61" s="144" t="s">
        <v>1</v>
      </c>
      <c r="C61" s="145"/>
      <c r="D61" s="145"/>
      <c r="E61" s="145"/>
      <c r="F61" s="146"/>
      <c r="G61" s="184" t="s">
        <v>13</v>
      </c>
      <c r="H61" s="185"/>
      <c r="I61" s="185"/>
      <c r="J61" s="185"/>
      <c r="K61" s="185"/>
      <c r="L61" s="185"/>
      <c r="M61" s="185"/>
      <c r="N61" s="185"/>
      <c r="O61" s="185"/>
      <c r="P61" s="186"/>
      <c r="R61" s="30"/>
    </row>
    <row r="62" spans="1:18" s="4" customFormat="1" ht="41.25" customHeight="1" thickTop="1">
      <c r="A62" s="187" t="s">
        <v>18</v>
      </c>
      <c r="B62" s="188" t="s">
        <v>26</v>
      </c>
      <c r="C62" s="189"/>
      <c r="D62" s="189"/>
      <c r="E62" s="189"/>
      <c r="F62" s="190"/>
      <c r="G62" s="33" t="s">
        <v>28</v>
      </c>
      <c r="H62" s="34"/>
      <c r="I62" s="35"/>
      <c r="J62" s="36"/>
      <c r="K62" s="36"/>
      <c r="L62" s="36"/>
      <c r="M62" s="37"/>
      <c r="N62" s="38"/>
      <c r="O62" s="38"/>
      <c r="P62" s="39" t="s">
        <v>27</v>
      </c>
      <c r="R62" s="30"/>
    </row>
    <row r="63" spans="1:18" s="4" customFormat="1" ht="51" customHeight="1">
      <c r="A63" s="164"/>
      <c r="B63" s="180"/>
      <c r="C63" s="181"/>
      <c r="D63" s="181"/>
      <c r="E63" s="181"/>
      <c r="F63" s="191"/>
      <c r="G63" s="40" t="s">
        <v>29</v>
      </c>
      <c r="H63" s="41"/>
      <c r="I63" s="42"/>
      <c r="J63" s="43"/>
      <c r="K63" s="43"/>
      <c r="L63" s="43"/>
      <c r="M63" s="44"/>
      <c r="N63" s="45"/>
      <c r="O63" s="45"/>
      <c r="P63" s="46"/>
      <c r="R63" s="30"/>
    </row>
    <row r="64" spans="1:18" s="4" customFormat="1" ht="45" customHeight="1">
      <c r="A64" s="192" t="s">
        <v>35</v>
      </c>
      <c r="B64" s="193" t="s">
        <v>30</v>
      </c>
      <c r="C64" s="194"/>
      <c r="D64" s="194"/>
      <c r="E64" s="194"/>
      <c r="F64" s="195"/>
      <c r="G64" s="47" t="s">
        <v>31</v>
      </c>
      <c r="H64" s="48"/>
      <c r="I64" s="48"/>
      <c r="J64" s="48"/>
      <c r="K64" s="48"/>
      <c r="L64" s="48"/>
      <c r="M64" s="48"/>
      <c r="N64" s="199" t="s">
        <v>32</v>
      </c>
      <c r="O64" s="200"/>
      <c r="P64" s="201"/>
      <c r="R64" s="30"/>
    </row>
    <row r="65" spans="1:18" s="4" customFormat="1" ht="51" customHeight="1">
      <c r="A65" s="148"/>
      <c r="B65" s="196"/>
      <c r="C65" s="197"/>
      <c r="D65" s="197"/>
      <c r="E65" s="197"/>
      <c r="F65" s="198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  <c r="R65" s="30"/>
    </row>
    <row r="66" spans="1:18">
      <c r="A66" s="81"/>
    </row>
  </sheetData>
  <mergeCells count="39">
    <mergeCell ref="B61:F61"/>
    <mergeCell ref="G61:P61"/>
    <mergeCell ref="A62:A63"/>
    <mergeCell ref="B62:F63"/>
    <mergeCell ref="A64:A65"/>
    <mergeCell ref="B64:F65"/>
    <mergeCell ref="N64:P64"/>
    <mergeCell ref="B26:D26"/>
    <mergeCell ref="E26:J26"/>
    <mergeCell ref="M32:R32"/>
    <mergeCell ref="I35:J35"/>
    <mergeCell ref="A36:A40"/>
    <mergeCell ref="B36:B40"/>
    <mergeCell ref="C36:D36"/>
    <mergeCell ref="E36:F36"/>
    <mergeCell ref="G36:H36"/>
    <mergeCell ref="I36:J36"/>
    <mergeCell ref="C37:D39"/>
    <mergeCell ref="E37:F39"/>
    <mergeCell ref="G37:H39"/>
    <mergeCell ref="I37:J39"/>
    <mergeCell ref="G40:H40"/>
    <mergeCell ref="I40:J40"/>
    <mergeCell ref="A27:A28"/>
    <mergeCell ref="B27:D28"/>
    <mergeCell ref="J27:L27"/>
    <mergeCell ref="M1:R1"/>
    <mergeCell ref="A5:A9"/>
    <mergeCell ref="B5:B9"/>
    <mergeCell ref="C5:D5"/>
    <mergeCell ref="E5:F5"/>
    <mergeCell ref="G5:H5"/>
    <mergeCell ref="I5:J5"/>
    <mergeCell ref="C6:D8"/>
    <mergeCell ref="E6:F8"/>
    <mergeCell ref="G6:H8"/>
    <mergeCell ref="I6:J8"/>
    <mergeCell ref="G9:H9"/>
    <mergeCell ref="I9:J9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2" manualBreakCount="2">
    <brk id="31" max="21" man="1"/>
    <brk id="6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BUSAN</vt:lpstr>
      <vt:lpstr>BUSAN (2)</vt:lpstr>
      <vt:lpstr>BUSAN!Print_Area</vt:lpstr>
      <vt:lpstr>'BUSAN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2025-09-22T05:34:09Z</cp:lastPrinted>
  <dcterms:created xsi:type="dcterms:W3CDTF">2016-08-19T05:24:57Z</dcterms:created>
  <dcterms:modified xsi:type="dcterms:W3CDTF">2025-11-12T08:05:41Z</dcterms:modified>
</cp:coreProperties>
</file>