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中華圏\"/>
    </mc:Choice>
  </mc:AlternateContent>
  <bookViews>
    <workbookView xWindow="0" yWindow="0" windowWidth="28800" windowHeight="12450"/>
  </bookViews>
  <sheets>
    <sheet name="基隆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基隆!$A$1:$U$31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O16" i="2" l="1"/>
  <c r="P16" i="2" s="1"/>
  <c r="N16" i="2"/>
  <c r="K16" i="2"/>
  <c r="L16" i="2" s="1"/>
  <c r="I16" i="2"/>
  <c r="J16" i="2" s="1"/>
  <c r="G16" i="2"/>
  <c r="H16" i="2" s="1"/>
  <c r="E16" i="2"/>
  <c r="C16" i="2" s="1"/>
  <c r="D16" i="2" s="1"/>
  <c r="O15" i="2"/>
  <c r="P15" i="2" s="1"/>
  <c r="N15" i="2"/>
  <c r="K15" i="2"/>
  <c r="L15" i="2" s="1"/>
  <c r="I15" i="2"/>
  <c r="J15" i="2" s="1"/>
  <c r="G15" i="2"/>
  <c r="H15" i="2" s="1"/>
  <c r="E15" i="2"/>
  <c r="C15" i="2" s="1"/>
  <c r="D15" i="2" s="1"/>
  <c r="O14" i="2"/>
  <c r="P14" i="2" s="1"/>
  <c r="N14" i="2"/>
  <c r="K14" i="2"/>
  <c r="L14" i="2" s="1"/>
  <c r="I14" i="2"/>
  <c r="J14" i="2" s="1"/>
  <c r="G14" i="2"/>
  <c r="H14" i="2" s="1"/>
  <c r="F14" i="2"/>
  <c r="E14" i="2"/>
  <c r="C14" i="2"/>
  <c r="D14" i="2" s="1"/>
  <c r="O13" i="2"/>
  <c r="P13" i="2" s="1"/>
  <c r="N13" i="2"/>
  <c r="K13" i="2"/>
  <c r="L13" i="2" s="1"/>
  <c r="I13" i="2"/>
  <c r="J13" i="2" s="1"/>
  <c r="G13" i="2"/>
  <c r="H13" i="2" s="1"/>
  <c r="E13" i="2"/>
  <c r="F13" i="2" s="1"/>
  <c r="C13" i="2"/>
  <c r="D13" i="2" s="1"/>
  <c r="O12" i="2"/>
  <c r="P12" i="2" s="1"/>
  <c r="N12" i="2"/>
  <c r="K12" i="2"/>
  <c r="G12" i="2" s="1"/>
  <c r="H12" i="2" s="1"/>
  <c r="I12" i="2"/>
  <c r="J12" i="2" s="1"/>
  <c r="E12" i="2"/>
  <c r="F12" i="2" s="1"/>
  <c r="C12" i="2"/>
  <c r="D12" i="2" s="1"/>
  <c r="O11" i="2"/>
  <c r="P11" i="2" s="1"/>
  <c r="N11" i="2"/>
  <c r="K11" i="2"/>
  <c r="G11" i="2" s="1"/>
  <c r="H11" i="2" s="1"/>
  <c r="I11" i="2"/>
  <c r="J11" i="2" s="1"/>
  <c r="E11" i="2"/>
  <c r="F11" i="2" s="1"/>
  <c r="C11" i="2"/>
  <c r="D11" i="2" s="1"/>
  <c r="O10" i="2"/>
  <c r="P10" i="2" s="1"/>
  <c r="N10" i="2"/>
  <c r="K10" i="2"/>
  <c r="G10" i="2" s="1"/>
  <c r="H10" i="2" s="1"/>
  <c r="J10" i="2"/>
  <c r="I10" i="2"/>
  <c r="E10" i="2"/>
  <c r="F10" i="2" s="1"/>
  <c r="C10" i="2"/>
  <c r="D10" i="2" s="1"/>
  <c r="F16" i="2" l="1"/>
  <c r="L11" i="2"/>
  <c r="L10" i="2"/>
  <c r="L12" i="2"/>
  <c r="F15" i="2"/>
  <c r="O18" i="2"/>
  <c r="P18" i="2" s="1"/>
  <c r="N18" i="2"/>
  <c r="K18" i="2"/>
  <c r="L18" i="2" s="1"/>
  <c r="I18" i="2"/>
  <c r="J18" i="2" s="1"/>
  <c r="G18" i="2"/>
  <c r="H18" i="2" s="1"/>
  <c r="E18" i="2"/>
  <c r="C18" i="2" s="1"/>
  <c r="D18" i="2" s="1"/>
  <c r="O17" i="2"/>
  <c r="P17" i="2" s="1"/>
  <c r="N17" i="2"/>
  <c r="K17" i="2"/>
  <c r="L17" i="2" s="1"/>
  <c r="I17" i="2"/>
  <c r="J17" i="2" s="1"/>
  <c r="E17" i="2"/>
  <c r="C17" i="2" s="1"/>
  <c r="D17" i="2" s="1"/>
  <c r="G17" i="2" l="1"/>
  <c r="H17" i="2" s="1"/>
  <c r="F18" i="2"/>
  <c r="F17" i="2"/>
</calcChain>
</file>

<file path=xl/sharedStrings.xml><?xml version="1.0" encoding="utf-8"?>
<sst xmlns="http://schemas.openxmlformats.org/spreadsheetml/2006/main" count="50" uniqueCount="43">
  <si>
    <t>　　　　　　　　　　KEELUNG SCHEDULE - 関西　　</t>
    <phoneticPr fontId="3"/>
  </si>
  <si>
    <t>連絡先：大阪海運
TEL：06-7730-1075/FAX：06-7730-1088</t>
    <rPh sb="0" eb="3">
      <t>レンラクサキ</t>
    </rPh>
    <phoneticPr fontId="3"/>
  </si>
  <si>
    <t>From Osaka / Kobe</t>
    <phoneticPr fontId="3"/>
  </si>
  <si>
    <t>VESSEL</t>
    <phoneticPr fontId="3"/>
  </si>
  <si>
    <t>VOY</t>
  </si>
  <si>
    <t>CFS CUT</t>
  </si>
  <si>
    <t>ETA</t>
    <phoneticPr fontId="3"/>
  </si>
  <si>
    <t>ETD</t>
    <phoneticPr fontId="3"/>
  </si>
  <si>
    <t>OSA</t>
    <phoneticPr fontId="3"/>
  </si>
  <si>
    <t>KOB</t>
  </si>
  <si>
    <t>KLG</t>
    <phoneticPr fontId="3"/>
  </si>
  <si>
    <t>0 DAYS</t>
  </si>
  <si>
    <t>貨物搬入先</t>
    <rPh sb="0" eb="2">
      <t>カモツ</t>
    </rPh>
    <rPh sb="2" eb="4">
      <t>ハンニュウ</t>
    </rPh>
    <rPh sb="4" eb="5">
      <t>サキ</t>
    </rPh>
    <phoneticPr fontId="23"/>
  </si>
  <si>
    <t>会社名</t>
  </si>
  <si>
    <t>大阪 CFS</t>
    <rPh sb="0" eb="2">
      <t>オオサカ</t>
    </rPh>
    <phoneticPr fontId="3"/>
  </si>
  <si>
    <t>神戸 CFS</t>
    <rPh sb="0" eb="2">
      <t>コウベ</t>
    </rPh>
    <phoneticPr fontId="3"/>
  </si>
  <si>
    <t>2-3 DAYS</t>
    <phoneticPr fontId="3"/>
  </si>
  <si>
    <t>日付：</t>
    <rPh sb="0" eb="2">
      <t>ヒヅケ</t>
    </rPh>
    <phoneticPr fontId="3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</si>
  <si>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3"/>
  </si>
  <si>
    <t>YM INCEPTION</t>
    <phoneticPr fontId="42"/>
  </si>
  <si>
    <t>TS SHENZHEN</t>
    <phoneticPr fontId="42"/>
  </si>
  <si>
    <t>YM IMMENSE</t>
    <phoneticPr fontId="42"/>
  </si>
  <si>
    <t>HORAI BRIDGE</t>
    <phoneticPr fontId="42"/>
  </si>
  <si>
    <t>YM IMPROVEMENT</t>
    <phoneticPr fontId="42"/>
  </si>
  <si>
    <t>25020S</t>
    <phoneticPr fontId="42"/>
  </si>
  <si>
    <t>25021S</t>
    <phoneticPr fontId="42"/>
  </si>
  <si>
    <t>216S</t>
    <phoneticPr fontId="42"/>
  </si>
  <si>
    <t>266S</t>
    <phoneticPr fontId="42"/>
  </si>
  <si>
    <t>E</t>
    <phoneticPr fontId="42"/>
  </si>
  <si>
    <t>238S</t>
    <phoneticPr fontId="42"/>
  </si>
  <si>
    <t>25040S</t>
    <phoneticPr fontId="42"/>
  </si>
  <si>
    <t>Omit by Carrier</t>
    <phoneticPr fontId="42"/>
  </si>
  <si>
    <t>TS INCHEON</t>
    <phoneticPr fontId="42"/>
  </si>
  <si>
    <t xml:space="preserve">株式会社辰巳商会ポートアイランド物流センター </t>
    <phoneticPr fontId="13"/>
  </si>
  <si>
    <t>神戸市中央区港島 7-13</t>
    <phoneticPr fontId="3"/>
  </si>
  <si>
    <t>税関名称：3FRA2</t>
    <phoneticPr fontId="3"/>
  </si>
  <si>
    <t>TEL:078-302-0282     FAX: 078-302-1406</t>
    <phoneticPr fontId="3"/>
  </si>
  <si>
    <t>㈱辰巳商会 南港コンテナフレートステーション</t>
    <rPh sb="1" eb="3">
      <t>タツミ</t>
    </rPh>
    <rPh sb="3" eb="5">
      <t>ショウカイ</t>
    </rPh>
    <rPh sb="6" eb="8">
      <t>ナンコウ</t>
    </rPh>
    <phoneticPr fontId="13"/>
  </si>
  <si>
    <t>大阪市住之江区南港東 7-1-24</t>
    <phoneticPr fontId="3"/>
  </si>
  <si>
    <t>税関名称：4IW62</t>
    <phoneticPr fontId="3"/>
  </si>
  <si>
    <t>TEL:06-6612-3153 　　FAX: 06-6612-6256</t>
    <phoneticPr fontId="3"/>
  </si>
  <si>
    <t>398S</t>
    <phoneticPr fontId="42"/>
  </si>
  <si>
    <t>25022S</t>
    <phoneticPr fontId="4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</si>
</sst>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¥&quot;#,##0;[Red]&quot;¥&quot;\-#,##0"/>
    <numFmt numFmtId="8" formatCode="&quot;¥&quot;#,##0.00;[Red]&quot;¥&quot;\-#,##0.00"/>
    <numFmt numFmtId="176" formatCode="m/d;@"/>
    <numFmt numFmtId="177" formatCode="\$#,##0\ ;\(\$#,##0\)"/>
    <numFmt numFmtId="178" formatCode="&quot;VND&quot;#,##0_);[Red]\(&quot;VND&quot;#,##0\)"/>
    <numFmt numFmtId="179" formatCode="&quot;¥&quot;#,##0;[Red]&quot;¥&quot;&quot;¥&quot;\-#,##0"/>
    <numFmt numFmtId="180" formatCode="&quot;¥&quot;#,##0.00;[Red]&quot;¥&quot;&quot;¥&quot;&quot;¥&quot;&quot;¥&quot;&quot;¥&quot;&quot;¥&quot;\-#,##0.00"/>
  </numFmts>
  <fonts count="4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b/>
      <sz val="1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24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color theme="1"/>
      <name val="Meiryo UI"/>
      <family val="3"/>
      <charset val="128"/>
    </font>
    <font>
      <sz val="22"/>
      <name val="Meiryo UI"/>
      <family val="3"/>
      <charset val="128"/>
    </font>
    <font>
      <sz val="14"/>
      <name val="Meiryo UI"/>
      <family val="3"/>
      <charset val="128"/>
    </font>
    <font>
      <sz val="12"/>
      <color rgb="FFFF0000"/>
      <name val="Meiryo UI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i/>
      <sz val="22"/>
      <name val="Meiryo UI"/>
      <family val="3"/>
      <charset val="128"/>
    </font>
    <font>
      <sz val="6"/>
      <name val="ＭＳ ゴシック"/>
      <family val="3"/>
      <charset val="128"/>
    </font>
    <font>
      <sz val="18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6">
    <xf numFmtId="0" fontId="0" fillId="0" borderId="0">
      <alignment vertical="center"/>
    </xf>
    <xf numFmtId="0" fontId="1" fillId="0" borderId="0"/>
    <xf numFmtId="0" fontId="1" fillId="0" borderId="0"/>
    <xf numFmtId="0" fontId="29" fillId="0" borderId="0">
      <alignment vertical="center"/>
    </xf>
    <xf numFmtId="3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2" fontId="30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178" fontId="35" fillId="0" borderId="0"/>
    <xf numFmtId="0" fontId="30" fillId="0" borderId="6" applyNumberFormat="0" applyFont="0" applyFill="0" applyAlignment="0" applyProtection="0"/>
    <xf numFmtId="16" fontId="36" fillId="0" borderId="0"/>
    <xf numFmtId="40" fontId="37" fillId="0" borderId="0" applyFont="0" applyFill="0" applyBorder="0" applyAlignment="0" applyProtection="0"/>
    <xf numFmtId="38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10" fontId="30" fillId="0" borderId="0" applyFont="0" applyFill="0" applyBorder="0" applyAlignment="0" applyProtection="0"/>
    <xf numFmtId="0" fontId="38" fillId="0" borderId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8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0" fontId="40" fillId="0" borderId="0"/>
  </cellStyleXfs>
  <cellXfs count="126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  <xf numFmtId="0" fontId="6" fillId="0" borderId="0" xfId="1" applyFont="1" applyFill="1" applyAlignment="1">
      <alignment vertical="center" wrapText="1"/>
    </xf>
    <xf numFmtId="0" fontId="7" fillId="0" borderId="0" xfId="1" applyFont="1" applyFill="1" applyAlignment="1">
      <alignment vertical="center"/>
    </xf>
    <xf numFmtId="0" fontId="8" fillId="0" borderId="0" xfId="1" applyFont="1" applyAlignment="1"/>
    <xf numFmtId="0" fontId="8" fillId="0" borderId="0" xfId="1" applyFont="1"/>
    <xf numFmtId="0" fontId="10" fillId="0" borderId="0" xfId="1" applyFont="1" applyFill="1" applyAlignment="1">
      <alignment horizontal="left" vertical="center"/>
    </xf>
    <xf numFmtId="0" fontId="11" fillId="0" borderId="0" xfId="1" applyFont="1" applyFill="1" applyAlignment="1">
      <alignment horizontal="center" vertical="center"/>
    </xf>
    <xf numFmtId="0" fontId="9" fillId="0" borderId="0" xfId="1" applyFont="1" applyAlignment="1"/>
    <xf numFmtId="0" fontId="14" fillId="0" borderId="0" xfId="1" applyFont="1" applyFill="1" applyAlignment="1">
      <alignment horizontal="center" vertical="center"/>
    </xf>
    <xf numFmtId="0" fontId="16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19" fillId="0" borderId="0" xfId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 vertical="center"/>
    </xf>
    <xf numFmtId="49" fontId="21" fillId="0" borderId="0" xfId="1" applyNumberFormat="1" applyFont="1" applyFill="1" applyBorder="1" applyAlignment="1" applyProtection="1">
      <alignment horizontal="center" vertical="center"/>
      <protection locked="0"/>
    </xf>
    <xf numFmtId="0" fontId="11" fillId="0" borderId="0" xfId="1" applyFont="1" applyFill="1" applyBorder="1" applyAlignment="1">
      <alignment vertical="center"/>
    </xf>
    <xf numFmtId="49" fontId="25" fillId="0" borderId="6" xfId="1" applyNumberFormat="1" applyFont="1" applyFill="1" applyBorder="1" applyAlignment="1" applyProtection="1">
      <alignment vertical="center"/>
      <protection locked="0"/>
    </xf>
    <xf numFmtId="0" fontId="26" fillId="0" borderId="0" xfId="1" applyFont="1" applyFill="1" applyBorder="1" applyAlignment="1">
      <alignment vertical="center"/>
    </xf>
    <xf numFmtId="0" fontId="26" fillId="0" borderId="6" xfId="1" applyFont="1" applyFill="1" applyBorder="1" applyAlignment="1">
      <alignment vertical="center"/>
    </xf>
    <xf numFmtId="176" fontId="25" fillId="0" borderId="6" xfId="1" quotePrefix="1" applyNumberFormat="1" applyFont="1" applyFill="1" applyBorder="1" applyAlignment="1" applyProtection="1">
      <alignment horizontal="center" vertical="center" wrapText="1"/>
      <protection locked="0"/>
    </xf>
    <xf numFmtId="0" fontId="26" fillId="0" borderId="6" xfId="2" applyFont="1" applyBorder="1" applyAlignment="1">
      <alignment horizontal="center" vertical="center"/>
    </xf>
    <xf numFmtId="0" fontId="26" fillId="0" borderId="7" xfId="1" applyFont="1" applyFill="1" applyBorder="1" applyAlignment="1">
      <alignment horizontal="right" vertical="center"/>
    </xf>
    <xf numFmtId="49" fontId="25" fillId="0" borderId="0" xfId="1" applyNumberFormat="1" applyFont="1" applyFill="1" applyBorder="1" applyAlignment="1" applyProtection="1">
      <alignment vertical="center"/>
      <protection locked="0"/>
    </xf>
    <xf numFmtId="176" fontId="2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2" applyFont="1" applyBorder="1" applyAlignment="1">
      <alignment horizontal="center" vertical="center"/>
    </xf>
    <xf numFmtId="0" fontId="26" fillId="0" borderId="4" xfId="1" applyFont="1" applyFill="1" applyBorder="1" applyAlignment="1">
      <alignment vertical="center"/>
    </xf>
    <xf numFmtId="0" fontId="27" fillId="0" borderId="0" xfId="1" applyFont="1" applyFill="1" applyBorder="1" applyAlignment="1">
      <alignment horizontal="right" vertical="center"/>
    </xf>
    <xf numFmtId="0" fontId="26" fillId="0" borderId="11" xfId="1" applyFont="1" applyFill="1" applyBorder="1" applyAlignment="1">
      <alignment vertical="center"/>
    </xf>
    <xf numFmtId="176" fontId="25" fillId="0" borderId="11" xfId="1" quotePrefix="1" applyNumberFormat="1" applyFont="1" applyFill="1" applyBorder="1" applyAlignment="1" applyProtection="1">
      <alignment horizontal="center" vertical="center" wrapText="1"/>
      <protection locked="0"/>
    </xf>
    <xf numFmtId="0" fontId="26" fillId="0" borderId="11" xfId="2" applyFont="1" applyBorder="1" applyAlignment="1">
      <alignment horizontal="center" vertical="center"/>
    </xf>
    <xf numFmtId="0" fontId="26" fillId="0" borderId="3" xfId="1" applyFont="1" applyFill="1" applyBorder="1" applyAlignment="1">
      <alignment horizontal="right" vertical="center"/>
    </xf>
    <xf numFmtId="0" fontId="27" fillId="0" borderId="0" xfId="1" applyFont="1" applyFill="1" applyBorder="1" applyAlignment="1">
      <alignment vertical="center"/>
    </xf>
    <xf numFmtId="49" fontId="25" fillId="0" borderId="8" xfId="1" applyNumberFormat="1" applyFont="1" applyFill="1" applyBorder="1" applyAlignment="1" applyProtection="1">
      <alignment vertical="center"/>
      <protection locked="0"/>
    </xf>
    <xf numFmtId="49" fontId="25" fillId="0" borderId="1" xfId="1" applyNumberFormat="1" applyFont="1" applyFill="1" applyBorder="1" applyAlignment="1" applyProtection="1">
      <alignment vertical="center"/>
      <protection locked="0"/>
    </xf>
    <xf numFmtId="0" fontId="26" fillId="0" borderId="1" xfId="1" applyFont="1" applyFill="1" applyBorder="1" applyAlignment="1">
      <alignment vertical="center"/>
    </xf>
    <xf numFmtId="176" fontId="25" fillId="0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26" fillId="0" borderId="1" xfId="2" applyFont="1" applyBorder="1" applyAlignment="1">
      <alignment horizontal="center" vertical="center"/>
    </xf>
    <xf numFmtId="0" fontId="26" fillId="0" borderId="1" xfId="2" applyFont="1" applyFill="1" applyBorder="1" applyAlignment="1">
      <alignment horizontal="center" vertical="center"/>
    </xf>
    <xf numFmtId="0" fontId="26" fillId="0" borderId="9" xfId="1" applyFont="1" applyFill="1" applyBorder="1" applyAlignment="1">
      <alignment vertical="center"/>
    </xf>
    <xf numFmtId="0" fontId="8" fillId="0" borderId="0" xfId="1" applyFont="1" applyAlignment="1">
      <alignment vertical="center"/>
    </xf>
    <xf numFmtId="0" fontId="11" fillId="0" borderId="0" xfId="1" applyFont="1" applyBorder="1" applyAlignment="1">
      <alignment vertical="center"/>
    </xf>
    <xf numFmtId="0" fontId="28" fillId="0" borderId="0" xfId="1" applyFont="1" applyBorder="1" applyAlignment="1">
      <alignment vertical="center"/>
    </xf>
    <xf numFmtId="0" fontId="11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vertical="center"/>
    </xf>
    <xf numFmtId="0" fontId="17" fillId="0" borderId="17" xfId="1" applyFont="1" applyBorder="1" applyAlignment="1">
      <alignment horizontal="center" vertical="center"/>
    </xf>
    <xf numFmtId="14" fontId="41" fillId="0" borderId="0" xfId="1" applyNumberFormat="1" applyFont="1" applyFill="1" applyAlignment="1">
      <alignment horizontal="center" vertical="center"/>
    </xf>
    <xf numFmtId="0" fontId="14" fillId="0" borderId="0" xfId="1" applyFont="1" applyFill="1" applyAlignment="1">
      <alignment vertical="center"/>
    </xf>
    <xf numFmtId="14" fontId="9" fillId="0" borderId="0" xfId="1" applyNumberFormat="1" applyFont="1" applyFill="1" applyAlignment="1">
      <alignment horizontal="center" vertical="center"/>
    </xf>
    <xf numFmtId="0" fontId="43" fillId="0" borderId="0" xfId="1" applyFont="1" applyFill="1" applyAlignment="1">
      <alignment horizontal="left" vertical="center"/>
    </xf>
    <xf numFmtId="49" fontId="20" fillId="0" borderId="0" xfId="1" applyNumberFormat="1" applyFont="1" applyFill="1" applyBorder="1" applyAlignment="1" applyProtection="1">
      <alignment vertical="center"/>
      <protection locked="0"/>
    </xf>
    <xf numFmtId="49" fontId="20" fillId="0" borderId="0" xfId="1" applyNumberFormat="1" applyFont="1" applyFill="1" applyBorder="1" applyAlignment="1" applyProtection="1">
      <alignment horizontal="center" vertical="center" shrinkToFit="1"/>
      <protection locked="0"/>
    </xf>
    <xf numFmtId="176" fontId="20" fillId="4" borderId="0" xfId="1" applyNumberFormat="1" applyFont="1" applyFill="1" applyBorder="1" applyAlignment="1" applyProtection="1">
      <alignment horizontal="center" vertical="center"/>
      <protection locked="0"/>
    </xf>
    <xf numFmtId="0" fontId="22" fillId="0" borderId="0" xfId="1" applyFont="1" applyFill="1" applyBorder="1" applyAlignment="1">
      <alignment horizontal="center" vertical="center"/>
    </xf>
    <xf numFmtId="176" fontId="22" fillId="0" borderId="0" xfId="1" applyNumberFormat="1" applyFont="1" applyFill="1" applyBorder="1" applyAlignment="1">
      <alignment horizontal="center" vertical="center"/>
    </xf>
    <xf numFmtId="49" fontId="20" fillId="0" borderId="18" xfId="1" applyNumberFormat="1" applyFont="1" applyFill="1" applyBorder="1" applyAlignment="1" applyProtection="1">
      <alignment horizontal="center" vertical="center" shrinkToFit="1"/>
      <protection locked="0"/>
    </xf>
    <xf numFmtId="176" fontId="20" fillId="4" borderId="18" xfId="1" applyNumberFormat="1" applyFont="1" applyFill="1" applyBorder="1" applyAlignment="1" applyProtection="1">
      <alignment horizontal="center" vertical="center"/>
      <protection locked="0"/>
    </xf>
    <xf numFmtId="0" fontId="22" fillId="0" borderId="18" xfId="1" applyFont="1" applyFill="1" applyBorder="1" applyAlignment="1">
      <alignment horizontal="center" vertical="center"/>
    </xf>
    <xf numFmtId="176" fontId="22" fillId="0" borderId="18" xfId="1" applyNumberFormat="1" applyFont="1" applyFill="1" applyBorder="1" applyAlignment="1">
      <alignment horizontal="center" vertical="center"/>
    </xf>
    <xf numFmtId="176" fontId="20" fillId="4" borderId="20" xfId="1" applyNumberFormat="1" applyFont="1" applyFill="1" applyBorder="1" applyAlignment="1" applyProtection="1">
      <alignment horizontal="center" vertical="center"/>
      <protection locked="0"/>
    </xf>
    <xf numFmtId="49" fontId="20" fillId="0" borderId="22" xfId="1" applyNumberFormat="1" applyFont="1" applyFill="1" applyBorder="1" applyAlignment="1" applyProtection="1">
      <alignment horizontal="center" vertical="center" shrinkToFit="1"/>
      <protection locked="0"/>
    </xf>
    <xf numFmtId="176" fontId="20" fillId="4" borderId="22" xfId="1" applyNumberFormat="1" applyFont="1" applyFill="1" applyBorder="1" applyAlignment="1" applyProtection="1">
      <alignment horizontal="center" vertical="center"/>
      <protection locked="0"/>
    </xf>
    <xf numFmtId="0" fontId="22" fillId="0" borderId="22" xfId="1" applyFont="1" applyFill="1" applyBorder="1" applyAlignment="1">
      <alignment horizontal="center" vertical="center"/>
    </xf>
    <xf numFmtId="176" fontId="22" fillId="0" borderId="22" xfId="1" applyNumberFormat="1" applyFont="1" applyFill="1" applyBorder="1" applyAlignment="1">
      <alignment horizontal="center" vertical="center"/>
    </xf>
    <xf numFmtId="176" fontId="20" fillId="4" borderId="23" xfId="1" applyNumberFormat="1" applyFont="1" applyFill="1" applyBorder="1" applyAlignment="1" applyProtection="1">
      <alignment horizontal="center" vertical="center"/>
      <protection locked="0"/>
    </xf>
    <xf numFmtId="0" fontId="17" fillId="3" borderId="24" xfId="1" applyNumberFormat="1" applyFont="1" applyFill="1" applyBorder="1" applyAlignment="1">
      <alignment vertical="center"/>
    </xf>
    <xf numFmtId="0" fontId="12" fillId="3" borderId="24" xfId="1" applyNumberFormat="1" applyFont="1" applyFill="1" applyBorder="1" applyAlignment="1">
      <alignment vertical="center"/>
    </xf>
    <xf numFmtId="49" fontId="20" fillId="0" borderId="42" xfId="1" applyNumberFormat="1" applyFont="1" applyFill="1" applyBorder="1" applyAlignment="1" applyProtection="1">
      <alignment horizontal="center" vertical="center" shrinkToFit="1"/>
      <protection locked="0"/>
    </xf>
    <xf numFmtId="176" fontId="20" fillId="4" borderId="42" xfId="1" applyNumberFormat="1" applyFont="1" applyFill="1" applyBorder="1" applyAlignment="1" applyProtection="1">
      <alignment horizontal="center" vertical="center"/>
      <protection locked="0"/>
    </xf>
    <xf numFmtId="0" fontId="22" fillId="0" borderId="42" xfId="1" applyFont="1" applyFill="1" applyBorder="1" applyAlignment="1">
      <alignment horizontal="center" vertical="center"/>
    </xf>
    <xf numFmtId="176" fontId="22" fillId="0" borderId="42" xfId="1" applyNumberFormat="1" applyFont="1" applyFill="1" applyBorder="1" applyAlignment="1">
      <alignment horizontal="center" vertical="center"/>
    </xf>
    <xf numFmtId="176" fontId="20" fillId="4" borderId="43" xfId="1" applyNumberFormat="1" applyFont="1" applyFill="1" applyBorder="1" applyAlignment="1" applyProtection="1">
      <alignment horizontal="center" vertical="center"/>
      <protection locked="0"/>
    </xf>
    <xf numFmtId="49" fontId="20" fillId="0" borderId="41" xfId="1" applyNumberFormat="1" applyFont="1" applyFill="1" applyBorder="1" applyAlignment="1" applyProtection="1">
      <alignment horizontal="left" vertical="center" shrinkToFit="1"/>
      <protection locked="0"/>
    </xf>
    <xf numFmtId="49" fontId="20" fillId="0" borderId="19" xfId="1" applyNumberFormat="1" applyFont="1" applyFill="1" applyBorder="1" applyAlignment="1" applyProtection="1">
      <alignment horizontal="left" vertical="center" shrinkToFit="1"/>
      <protection locked="0"/>
    </xf>
    <xf numFmtId="49" fontId="20" fillId="0" borderId="21" xfId="1" applyNumberFormat="1" applyFont="1" applyFill="1" applyBorder="1" applyAlignment="1" applyProtection="1">
      <alignment horizontal="left" vertical="center" shrinkToFit="1"/>
      <protection locked="0"/>
    </xf>
    <xf numFmtId="0" fontId="15" fillId="3" borderId="36" xfId="1" applyNumberFormat="1" applyFont="1" applyFill="1" applyBorder="1" applyAlignment="1">
      <alignment horizontal="center" vertical="center" wrapText="1"/>
    </xf>
    <xf numFmtId="0" fontId="15" fillId="3" borderId="37" xfId="1" applyNumberFormat="1" applyFont="1" applyFill="1" applyBorder="1" applyAlignment="1">
      <alignment horizontal="center" vertical="center" wrapText="1"/>
    </xf>
    <xf numFmtId="0" fontId="15" fillId="3" borderId="34" xfId="1" applyNumberFormat="1" applyFont="1" applyFill="1" applyBorder="1" applyAlignment="1">
      <alignment horizontal="center" vertical="center"/>
    </xf>
    <xf numFmtId="0" fontId="15" fillId="3" borderId="35" xfId="1" applyNumberFormat="1" applyFont="1" applyFill="1" applyBorder="1" applyAlignment="1">
      <alignment horizontal="center" vertical="center"/>
    </xf>
    <xf numFmtId="0" fontId="15" fillId="3" borderId="31" xfId="1" applyNumberFormat="1" applyFont="1" applyFill="1" applyBorder="1" applyAlignment="1">
      <alignment horizontal="center" vertical="center"/>
    </xf>
    <xf numFmtId="0" fontId="15" fillId="3" borderId="32" xfId="1" applyNumberFormat="1" applyFont="1" applyFill="1" applyBorder="1" applyAlignment="1">
      <alignment horizontal="center" vertical="center"/>
    </xf>
    <xf numFmtId="0" fontId="15" fillId="3" borderId="33" xfId="1" applyNumberFormat="1" applyFont="1" applyFill="1" applyBorder="1" applyAlignment="1">
      <alignment horizontal="center" vertical="center"/>
    </xf>
    <xf numFmtId="0" fontId="17" fillId="3" borderId="25" xfId="1" applyNumberFormat="1" applyFont="1" applyFill="1" applyBorder="1" applyAlignment="1">
      <alignment horizontal="center" vertical="center"/>
    </xf>
    <xf numFmtId="0" fontId="17" fillId="3" borderId="26" xfId="1" applyNumberFormat="1" applyFont="1" applyFill="1" applyBorder="1" applyAlignment="1">
      <alignment horizontal="center" vertical="center"/>
    </xf>
    <xf numFmtId="0" fontId="17" fillId="3" borderId="27" xfId="1" applyNumberFormat="1" applyFont="1" applyFill="1" applyBorder="1" applyAlignment="1">
      <alignment horizontal="center" vertical="center"/>
    </xf>
    <xf numFmtId="0" fontId="17" fillId="3" borderId="28" xfId="1" applyNumberFormat="1" applyFont="1" applyFill="1" applyBorder="1" applyAlignment="1">
      <alignment horizontal="center" vertical="center"/>
    </xf>
    <xf numFmtId="0" fontId="17" fillId="3" borderId="29" xfId="1" applyNumberFormat="1" applyFont="1" applyFill="1" applyBorder="1" applyAlignment="1">
      <alignment horizontal="center" vertical="center"/>
    </xf>
    <xf numFmtId="0" fontId="17" fillId="3" borderId="30" xfId="1" applyNumberFormat="1" applyFont="1" applyFill="1" applyBorder="1" applyAlignment="1">
      <alignment horizontal="center" vertical="center"/>
    </xf>
    <xf numFmtId="0" fontId="17" fillId="3" borderId="25" xfId="1" applyNumberFormat="1" applyFont="1" applyFill="1" applyBorder="1" applyAlignment="1">
      <alignment horizontal="center" vertical="center" wrapText="1"/>
    </xf>
    <xf numFmtId="0" fontId="17" fillId="3" borderId="26" xfId="1" applyNumberFormat="1" applyFont="1" applyFill="1" applyBorder="1" applyAlignment="1">
      <alignment horizontal="center" vertical="center" wrapText="1"/>
    </xf>
    <xf numFmtId="0" fontId="17" fillId="3" borderId="27" xfId="1" applyNumberFormat="1" applyFont="1" applyFill="1" applyBorder="1" applyAlignment="1">
      <alignment horizontal="center" vertical="center" wrapText="1"/>
    </xf>
    <xf numFmtId="0" fontId="17" fillId="3" borderId="28" xfId="1" applyNumberFormat="1" applyFont="1" applyFill="1" applyBorder="1" applyAlignment="1">
      <alignment horizontal="center" vertical="center" wrapText="1"/>
    </xf>
    <xf numFmtId="0" fontId="17" fillId="3" borderId="29" xfId="1" applyNumberFormat="1" applyFont="1" applyFill="1" applyBorder="1" applyAlignment="1">
      <alignment horizontal="center" vertical="center" wrapText="1"/>
    </xf>
    <xf numFmtId="0" fontId="17" fillId="3" borderId="30" xfId="1" applyNumberFormat="1" applyFont="1" applyFill="1" applyBorder="1" applyAlignment="1">
      <alignment horizontal="center" vertical="center" wrapText="1"/>
    </xf>
    <xf numFmtId="0" fontId="18" fillId="3" borderId="25" xfId="1" applyFont="1" applyFill="1" applyBorder="1" applyAlignment="1">
      <alignment horizontal="center" vertical="center"/>
    </xf>
    <xf numFmtId="0" fontId="18" fillId="3" borderId="39" xfId="1" applyFont="1" applyFill="1" applyBorder="1" applyAlignment="1">
      <alignment horizontal="center" vertical="center"/>
    </xf>
    <xf numFmtId="0" fontId="18" fillId="3" borderId="27" xfId="1" applyFont="1" applyFill="1" applyBorder="1" applyAlignment="1">
      <alignment horizontal="center" vertical="center"/>
    </xf>
    <xf numFmtId="0" fontId="18" fillId="3" borderId="4" xfId="1" applyFont="1" applyFill="1" applyBorder="1" applyAlignment="1">
      <alignment horizontal="center" vertical="center"/>
    </xf>
    <xf numFmtId="0" fontId="18" fillId="3" borderId="29" xfId="1" applyFont="1" applyFill="1" applyBorder="1" applyAlignment="1">
      <alignment horizontal="center" vertical="center"/>
    </xf>
    <xf numFmtId="0" fontId="18" fillId="3" borderId="40" xfId="1" applyFont="1" applyFill="1" applyBorder="1" applyAlignment="1">
      <alignment horizontal="center" vertical="center"/>
    </xf>
    <xf numFmtId="0" fontId="12" fillId="3" borderId="25" xfId="1" applyNumberFormat="1" applyFont="1" applyFill="1" applyBorder="1" applyAlignment="1">
      <alignment horizontal="center" vertical="center"/>
    </xf>
    <xf numFmtId="0" fontId="12" fillId="3" borderId="26" xfId="1" applyNumberFormat="1" applyFont="1" applyFill="1" applyBorder="1" applyAlignment="1">
      <alignment horizontal="center" vertical="center"/>
    </xf>
    <xf numFmtId="0" fontId="12" fillId="3" borderId="39" xfId="1" applyNumberFormat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5" fillId="3" borderId="38" xfId="1" applyNumberFormat="1" applyFont="1" applyFill="1" applyBorder="1" applyAlignment="1">
      <alignment horizontal="center" vertical="center"/>
    </xf>
    <xf numFmtId="0" fontId="17" fillId="0" borderId="13" xfId="1" applyFont="1" applyBorder="1" applyAlignment="1">
      <alignment horizontal="center" vertical="center"/>
    </xf>
    <xf numFmtId="0" fontId="17" fillId="0" borderId="14" xfId="1" applyFont="1" applyBorder="1" applyAlignment="1">
      <alignment horizontal="center" vertical="center"/>
    </xf>
    <xf numFmtId="0" fontId="17" fillId="0" borderId="15" xfId="1" applyFont="1" applyBorder="1" applyAlignment="1">
      <alignment horizontal="center" vertical="center"/>
    </xf>
    <xf numFmtId="0" fontId="24" fillId="0" borderId="16" xfId="1" applyFont="1" applyBorder="1" applyAlignment="1">
      <alignment horizontal="center" vertical="center"/>
    </xf>
    <xf numFmtId="0" fontId="24" fillId="0" borderId="10" xfId="1" applyFont="1" applyBorder="1" applyAlignment="1">
      <alignment horizontal="center" vertical="center"/>
    </xf>
    <xf numFmtId="0" fontId="22" fillId="0" borderId="5" xfId="1" applyFont="1" applyBorder="1" applyAlignment="1">
      <alignment horizontal="center" vertical="center" wrapText="1"/>
    </xf>
    <xf numFmtId="0" fontId="22" fillId="0" borderId="6" xfId="1" applyFont="1" applyBorder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22" fillId="0" borderId="8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9" xfId="1" applyFont="1" applyBorder="1" applyAlignment="1">
      <alignment horizontal="center" vertical="center" wrapText="1"/>
    </xf>
    <xf numFmtId="0" fontId="24" fillId="0" borderId="12" xfId="1" applyFont="1" applyBorder="1" applyAlignment="1">
      <alignment horizontal="center" vertical="center"/>
    </xf>
    <xf numFmtId="0" fontId="22" fillId="0" borderId="2" xfId="1" applyFont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center" vertical="center" wrapText="1"/>
    </xf>
    <xf numFmtId="49" fontId="20" fillId="5" borderId="19" xfId="1" applyNumberFormat="1" applyFont="1" applyFill="1" applyBorder="1" applyAlignment="1" applyProtection="1">
      <alignment horizontal="left" vertical="center" shrinkToFit="1"/>
      <protection locked="0"/>
    </xf>
    <xf numFmtId="49" fontId="20" fillId="5" borderId="18" xfId="1" applyNumberFormat="1" applyFont="1" applyFill="1" applyBorder="1" applyAlignment="1" applyProtection="1">
      <alignment horizontal="center" vertical="center" shrinkToFit="1"/>
      <protection locked="0"/>
    </xf>
    <xf numFmtId="176" fontId="20" fillId="5" borderId="18" xfId="1" applyNumberFormat="1" applyFont="1" applyFill="1" applyBorder="1" applyAlignment="1" applyProtection="1">
      <alignment horizontal="center" vertical="center"/>
      <protection locked="0"/>
    </xf>
    <xf numFmtId="0" fontId="22" fillId="5" borderId="18" xfId="1" applyFont="1" applyFill="1" applyBorder="1" applyAlignment="1">
      <alignment horizontal="center" vertical="center"/>
    </xf>
    <xf numFmtId="176" fontId="22" fillId="5" borderId="18" xfId="1" applyNumberFormat="1" applyFont="1" applyFill="1" applyBorder="1" applyAlignment="1">
      <alignment horizontal="center" vertical="center"/>
    </xf>
    <xf numFmtId="176" fontId="20" fillId="5" borderId="20" xfId="1" applyNumberFormat="1" applyFont="1" applyFill="1" applyBorder="1" applyAlignment="1" applyProtection="1">
      <alignment horizontal="center" vertical="center"/>
      <protection locked="0"/>
    </xf>
  </cellXfs>
  <cellStyles count="26">
    <cellStyle name="Comma0" xfId="4"/>
    <cellStyle name="Currency0" xfId="5"/>
    <cellStyle name="Date" xfId="6"/>
    <cellStyle name="Fixed" xfId="7"/>
    <cellStyle name="Followed Hyperlink" xfId="8"/>
    <cellStyle name="Heading 1" xfId="9"/>
    <cellStyle name="Heading 2" xfId="10"/>
    <cellStyle name="Hyperlink" xfId="11"/>
    <cellStyle name="Normal - Style1" xfId="12"/>
    <cellStyle name="Total" xfId="13"/>
    <cellStyle name="一般_MONTHLY SCHEDULE" xfId="14"/>
    <cellStyle name="똿뗦먛귟 [0.00]_PRODUCT DETAIL Q1" xfId="15"/>
    <cellStyle name="똿뗦먛귟_PRODUCT DETAIL Q1" xfId="16"/>
    <cellStyle name="標準" xfId="0" builtinId="0"/>
    <cellStyle name="標準 2" xfId="1"/>
    <cellStyle name="標準 3" xfId="3"/>
    <cellStyle name="標準_Sheet1" xfId="2"/>
    <cellStyle name="믅됞 [0.00]_PRODUCT DETAIL Q1" xfId="17"/>
    <cellStyle name="믅됞_PRODUCT DETAIL Q1" xfId="18"/>
    <cellStyle name="백분율_HOBONG" xfId="19"/>
    <cellStyle name="뷭?_BOOKSHIP" xfId="20"/>
    <cellStyle name="콤마 [0]_1202" xfId="21"/>
    <cellStyle name="콤마_1202" xfId="22"/>
    <cellStyle name="통화 [0]_1202" xfId="23"/>
    <cellStyle name="통화_1202" xfId="24"/>
    <cellStyle name="표준_(정보부문)월별인원계획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877011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233159</xdr:rowOff>
    </xdr:from>
    <xdr:to>
      <xdr:col>2</xdr:col>
      <xdr:colOff>1166812</xdr:colOff>
      <xdr:row>3</xdr:row>
      <xdr:rowOff>261937</xdr:rowOff>
    </xdr:to>
    <xdr:sp macro="" textlink="">
      <xdr:nvSpPr>
        <xdr:cNvPr id="5" name="角丸四角形 4"/>
        <xdr:cNvSpPr/>
      </xdr:nvSpPr>
      <xdr:spPr>
        <a:xfrm>
          <a:off x="71437" y="1566659"/>
          <a:ext cx="7191375" cy="7907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Keelung, Taiwan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68970" cy="1357312"/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68970" cy="1357312"/>
        </a:xfrm>
        <a:prstGeom prst="rect">
          <a:avLst/>
        </a:prstGeom>
      </xdr:spPr>
    </xdr:pic>
    <xdr:clientData/>
  </xdr:oneCellAnchor>
  <xdr:twoCellAnchor editAs="absolute">
    <xdr:from>
      <xdr:col>16</xdr:col>
      <xdr:colOff>254000</xdr:colOff>
      <xdr:row>12</xdr:row>
      <xdr:rowOff>349252</xdr:rowOff>
    </xdr:from>
    <xdr:to>
      <xdr:col>20</xdr:col>
      <xdr:colOff>500062</xdr:colOff>
      <xdr:row>31</xdr:row>
      <xdr:rowOff>110403</xdr:rowOff>
    </xdr:to>
    <xdr:sp macro="" textlink="">
      <xdr:nvSpPr>
        <xdr:cNvPr id="8" name="テキスト ボックス 7"/>
        <xdr:cNvSpPr txBox="1"/>
      </xdr:nvSpPr>
      <xdr:spPr>
        <a:xfrm>
          <a:off x="20351750" y="7754940"/>
          <a:ext cx="7770812" cy="1091406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台湾向けの貨物については、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面上に内個数の記載が必要です。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パレット等中身が見える貨物は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内個数の記載をお願い致します。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7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17</xdr:col>
      <xdr:colOff>573088</xdr:colOff>
      <xdr:row>3</xdr:row>
      <xdr:rowOff>285750</xdr:rowOff>
    </xdr:from>
    <xdr:to>
      <xdr:col>19</xdr:col>
      <xdr:colOff>134081</xdr:colOff>
      <xdr:row>11</xdr:row>
      <xdr:rowOff>309562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552026" y="2643188"/>
          <a:ext cx="3323368" cy="4500562"/>
        </a:xfrm>
        <a:prstGeom prst="rect">
          <a:avLst/>
        </a:prstGeom>
      </xdr:spPr>
    </xdr:pic>
    <xdr:clientData/>
  </xdr:twoCellAnchor>
  <xdr:oneCellAnchor>
    <xdr:from>
      <xdr:col>0</xdr:col>
      <xdr:colOff>1116012</xdr:colOff>
      <xdr:row>19</xdr:row>
      <xdr:rowOff>436561</xdr:rowOff>
    </xdr:from>
    <xdr:ext cx="3241675" cy="2016125"/>
    <xdr:sp macro="" textlink="">
      <xdr:nvSpPr>
        <xdr:cNvPr id="12" name="テキスト ボックス 11"/>
        <xdr:cNvSpPr txBox="1"/>
      </xdr:nvSpPr>
      <xdr:spPr>
        <a:xfrm>
          <a:off x="1116012" y="11842749"/>
          <a:ext cx="3241675" cy="20161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4</xdr:col>
      <xdr:colOff>714370</xdr:colOff>
      <xdr:row>18</xdr:row>
      <xdr:rowOff>119061</xdr:rowOff>
    </xdr:from>
    <xdr:to>
      <xdr:col>13</xdr:col>
      <xdr:colOff>166685</xdr:colOff>
      <xdr:row>24</xdr:row>
      <xdr:rowOff>428624</xdr:rowOff>
    </xdr:to>
    <xdr:grpSp>
      <xdr:nvGrpSpPr>
        <xdr:cNvPr id="13" name="グループ化 12"/>
        <xdr:cNvGrpSpPr/>
      </xdr:nvGrpSpPr>
      <xdr:grpSpPr>
        <a:xfrm>
          <a:off x="8801961" y="10977561"/>
          <a:ext cx="8821451" cy="3651972"/>
          <a:chOff x="28433689" y="4402801"/>
          <a:chExt cx="8257085" cy="4203890"/>
        </a:xfrm>
      </xdr:grpSpPr>
      <xdr:sp macro="" textlink="">
        <xdr:nvSpPr>
          <xdr:cNvPr id="14" name="円/楕円 13"/>
          <xdr:cNvSpPr/>
        </xdr:nvSpPr>
        <xdr:spPr>
          <a:xfrm>
            <a:off x="28433689" y="4402801"/>
            <a:ext cx="8257085" cy="420389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/>
          <xdr:cNvSpPr txBox="1"/>
        </xdr:nvSpPr>
        <xdr:spPr>
          <a:xfrm>
            <a:off x="29968099" y="5235856"/>
            <a:ext cx="5835844" cy="29003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ご案件によってサービスやスケジュール、</a:t>
            </a:r>
            <a:r>
              <a:rPr kumimoji="1" lang="en-US" altLang="ja-JP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/>
            </a:r>
            <a:br>
              <a:rPr kumimoji="1" lang="en-US" altLang="ja-JP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</a:br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また搬入先が変更になる可能性があるため</a:t>
            </a:r>
            <a:r>
              <a:rPr kumimoji="1" lang="en-US" altLang="ja-JP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/>
            </a:r>
            <a:br>
              <a:rPr kumimoji="1" lang="en-US" altLang="ja-JP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</a:br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詳細は営業担当までご確認ください。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JC32"/>
  <sheetViews>
    <sheetView tabSelected="1" view="pageBreakPreview" zoomScale="55" zoomScaleNormal="40" zoomScaleSheetLayoutView="55" zoomScalePageLayoutView="40" workbookViewId="0">
      <selection activeCell="N14" sqref="N14"/>
    </sheetView>
  </sheetViews>
  <sheetFormatPr defaultRowHeight="13.5"/>
  <cols>
    <col min="1" max="1" width="58" customWidth="1"/>
    <col min="2" max="2" width="21.875" customWidth="1"/>
    <col min="3" max="3" width="17.5" customWidth="1"/>
    <col min="4" max="4" width="8.875" customWidth="1"/>
    <col min="5" max="5" width="17.5" customWidth="1"/>
    <col min="6" max="6" width="8.875" customWidth="1"/>
    <col min="7" max="7" width="17.5" customWidth="1"/>
    <col min="8" max="8" width="8.875" customWidth="1"/>
    <col min="9" max="9" width="17.5" customWidth="1"/>
    <col min="10" max="10" width="8.875" customWidth="1"/>
    <col min="11" max="11" width="17.5" customWidth="1"/>
    <col min="12" max="12" width="8.875" customWidth="1"/>
    <col min="13" max="13" width="17.5" customWidth="1"/>
    <col min="14" max="14" width="8.875" customWidth="1"/>
    <col min="15" max="15" width="17.5" customWidth="1"/>
    <col min="16" max="16" width="8.875" customWidth="1"/>
    <col min="17" max="20" width="24.625" customWidth="1"/>
    <col min="21" max="21" width="8.75" customWidth="1"/>
    <col min="22" max="22" width="13.875" customWidth="1"/>
    <col min="23" max="23" width="12.375" customWidth="1"/>
    <col min="24" max="31" width="9.25" customWidth="1"/>
    <col min="32" max="32" width="8.125" customWidth="1"/>
    <col min="33" max="33" width="15.875" customWidth="1"/>
  </cols>
  <sheetData>
    <row r="1" spans="1:23" s="5" customFormat="1" ht="10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03" t="s">
        <v>1</v>
      </c>
      <c r="P1" s="103"/>
      <c r="Q1" s="103"/>
      <c r="R1" s="103"/>
      <c r="S1" s="103"/>
      <c r="T1" s="103"/>
      <c r="U1" s="3"/>
      <c r="V1" s="3"/>
      <c r="W1" s="4"/>
    </row>
    <row r="2" spans="1:23" s="6" customFormat="1" ht="30" customHeight="1"/>
    <row r="3" spans="1:23" s="6" customFormat="1" ht="51" customHeight="1">
      <c r="R3" s="46" t="s">
        <v>17</v>
      </c>
      <c r="S3" s="48">
        <v>45936</v>
      </c>
      <c r="T3" s="49" t="s">
        <v>28</v>
      </c>
    </row>
    <row r="4" spans="1:23" s="9" customFormat="1" ht="74.25" customHeight="1">
      <c r="A4" s="7" t="s">
        <v>2</v>
      </c>
      <c r="B4" s="8"/>
      <c r="C4" s="8"/>
      <c r="D4" s="8"/>
      <c r="E4" s="8"/>
      <c r="F4" s="8"/>
      <c r="Q4" s="10"/>
      <c r="U4" s="10"/>
    </row>
    <row r="5" spans="1:23" s="12" customFormat="1" ht="37.5" customHeight="1">
      <c r="A5" s="75" t="s">
        <v>3</v>
      </c>
      <c r="B5" s="77" t="s">
        <v>4</v>
      </c>
      <c r="C5" s="79" t="s">
        <v>5</v>
      </c>
      <c r="D5" s="80"/>
      <c r="E5" s="80"/>
      <c r="F5" s="81"/>
      <c r="G5" s="79" t="s">
        <v>6</v>
      </c>
      <c r="H5" s="80"/>
      <c r="I5" s="80"/>
      <c r="J5" s="81"/>
      <c r="K5" s="79" t="s">
        <v>7</v>
      </c>
      <c r="L5" s="80"/>
      <c r="M5" s="80"/>
      <c r="N5" s="81"/>
      <c r="O5" s="79" t="s">
        <v>6</v>
      </c>
      <c r="P5" s="104"/>
      <c r="Q5" s="11"/>
      <c r="S5" s="47"/>
    </row>
    <row r="6" spans="1:23" s="12" customFormat="1" ht="37.5" customHeight="1">
      <c r="A6" s="76"/>
      <c r="B6" s="78"/>
      <c r="C6" s="82" t="s">
        <v>8</v>
      </c>
      <c r="D6" s="83"/>
      <c r="E6" s="88" t="s">
        <v>9</v>
      </c>
      <c r="F6" s="89"/>
      <c r="G6" s="82" t="s">
        <v>8</v>
      </c>
      <c r="H6" s="83"/>
      <c r="I6" s="88" t="s">
        <v>9</v>
      </c>
      <c r="J6" s="89"/>
      <c r="K6" s="82" t="s">
        <v>8</v>
      </c>
      <c r="L6" s="83"/>
      <c r="M6" s="88" t="s">
        <v>9</v>
      </c>
      <c r="N6" s="89"/>
      <c r="O6" s="94" t="s">
        <v>10</v>
      </c>
      <c r="P6" s="95"/>
      <c r="Q6" s="13"/>
    </row>
    <row r="7" spans="1:23" s="12" customFormat="1" ht="37.5" customHeight="1">
      <c r="A7" s="76"/>
      <c r="B7" s="78"/>
      <c r="C7" s="84"/>
      <c r="D7" s="85"/>
      <c r="E7" s="90"/>
      <c r="F7" s="91"/>
      <c r="G7" s="84"/>
      <c r="H7" s="85"/>
      <c r="I7" s="90"/>
      <c r="J7" s="91"/>
      <c r="K7" s="84"/>
      <c r="L7" s="85"/>
      <c r="M7" s="90"/>
      <c r="N7" s="91"/>
      <c r="O7" s="96"/>
      <c r="P7" s="97"/>
      <c r="Q7" s="13"/>
    </row>
    <row r="8" spans="1:23" s="12" customFormat="1" ht="37.5" customHeight="1">
      <c r="A8" s="76"/>
      <c r="B8" s="78"/>
      <c r="C8" s="86"/>
      <c r="D8" s="87"/>
      <c r="E8" s="92"/>
      <c r="F8" s="93"/>
      <c r="G8" s="86"/>
      <c r="H8" s="87"/>
      <c r="I8" s="92"/>
      <c r="J8" s="93"/>
      <c r="K8" s="86"/>
      <c r="L8" s="87"/>
      <c r="M8" s="92"/>
      <c r="N8" s="93"/>
      <c r="O8" s="98"/>
      <c r="P8" s="99"/>
      <c r="Q8" s="13"/>
    </row>
    <row r="9" spans="1:23" s="12" customFormat="1" ht="37.5" customHeight="1">
      <c r="A9" s="76"/>
      <c r="B9" s="78"/>
      <c r="C9" s="65"/>
      <c r="D9" s="65"/>
      <c r="E9" s="65"/>
      <c r="F9" s="65"/>
      <c r="G9" s="65"/>
      <c r="H9" s="65"/>
      <c r="I9" s="65"/>
      <c r="J9" s="65"/>
      <c r="K9" s="66"/>
      <c r="L9" s="66"/>
      <c r="M9" s="100" t="s">
        <v>11</v>
      </c>
      <c r="N9" s="101"/>
      <c r="O9" s="100" t="s">
        <v>16</v>
      </c>
      <c r="P9" s="102"/>
      <c r="Q9" s="14"/>
    </row>
    <row r="10" spans="1:23" s="12" customFormat="1" ht="45" customHeight="1">
      <c r="A10" s="72" t="s">
        <v>20</v>
      </c>
      <c r="B10" s="67" t="s">
        <v>24</v>
      </c>
      <c r="C10" s="68">
        <f t="shared" ref="C10:C16" si="0">E10</f>
        <v>45938</v>
      </c>
      <c r="D10" s="68" t="str">
        <f t="shared" ref="D10:D16" si="1">TEXT(C10,"aaa")</f>
        <v>水</v>
      </c>
      <c r="E10" s="68">
        <f>M10-2</f>
        <v>45938</v>
      </c>
      <c r="F10" s="68" t="str">
        <f t="shared" ref="F10:F16" si="2">TEXT(E10,"aaa")</f>
        <v>水</v>
      </c>
      <c r="G10" s="68">
        <f t="shared" ref="G10:G16" si="3">K10</f>
        <v>45940</v>
      </c>
      <c r="H10" s="68" t="str">
        <f t="shared" ref="H10:H16" si="4">TEXT(G10,"aaa")</f>
        <v>金</v>
      </c>
      <c r="I10" s="68">
        <f t="shared" ref="I10:I16" si="5">M10</f>
        <v>45940</v>
      </c>
      <c r="J10" s="68" t="str">
        <f t="shared" ref="J10:J16" si="6">TEXT(I10,"aaa")</f>
        <v>金</v>
      </c>
      <c r="K10" s="68">
        <f t="shared" ref="K10:K16" si="7">M10</f>
        <v>45940</v>
      </c>
      <c r="L10" s="69" t="str">
        <f t="shared" ref="L10:L16" si="8">TEXT(K10,"aaa")</f>
        <v>金</v>
      </c>
      <c r="M10" s="70">
        <v>45940</v>
      </c>
      <c r="N10" s="69" t="str">
        <f t="shared" ref="N10:N16" si="9">TEXT(M10,"aaa")</f>
        <v>金</v>
      </c>
      <c r="O10" s="68">
        <f>M10+4</f>
        <v>45944</v>
      </c>
      <c r="P10" s="71" t="str">
        <f t="shared" ref="P10:P16" si="10">TEXT(O10,"aaa")</f>
        <v>火</v>
      </c>
      <c r="Q10" s="15"/>
    </row>
    <row r="11" spans="1:23" s="12" customFormat="1" ht="45" customHeight="1">
      <c r="A11" s="73" t="s">
        <v>22</v>
      </c>
      <c r="B11" s="55" t="s">
        <v>26</v>
      </c>
      <c r="C11" s="56">
        <f t="shared" si="0"/>
        <v>45939</v>
      </c>
      <c r="D11" s="56" t="str">
        <f t="shared" si="1"/>
        <v>木</v>
      </c>
      <c r="E11" s="56">
        <f>M11-3</f>
        <v>45939</v>
      </c>
      <c r="F11" s="56" t="str">
        <f t="shared" si="2"/>
        <v>木</v>
      </c>
      <c r="G11" s="56">
        <f t="shared" si="3"/>
        <v>45942</v>
      </c>
      <c r="H11" s="56" t="str">
        <f t="shared" si="4"/>
        <v>日</v>
      </c>
      <c r="I11" s="56">
        <f t="shared" si="5"/>
        <v>45942</v>
      </c>
      <c r="J11" s="56" t="str">
        <f t="shared" si="6"/>
        <v>日</v>
      </c>
      <c r="K11" s="56">
        <f t="shared" si="7"/>
        <v>45942</v>
      </c>
      <c r="L11" s="57" t="str">
        <f t="shared" si="8"/>
        <v>日</v>
      </c>
      <c r="M11" s="58">
        <v>45942</v>
      </c>
      <c r="N11" s="57" t="str">
        <f t="shared" si="9"/>
        <v>日</v>
      </c>
      <c r="O11" s="56">
        <f>M11+3</f>
        <v>45945</v>
      </c>
      <c r="P11" s="59" t="str">
        <f t="shared" si="10"/>
        <v>水</v>
      </c>
      <c r="Q11" s="15"/>
    </row>
    <row r="12" spans="1:23" s="12" customFormat="1" ht="45" customHeight="1">
      <c r="A12" s="120" t="s">
        <v>31</v>
      </c>
      <c r="B12" s="121"/>
      <c r="C12" s="122">
        <f t="shared" si="0"/>
        <v>45945</v>
      </c>
      <c r="D12" s="122" t="str">
        <f t="shared" si="1"/>
        <v>水</v>
      </c>
      <c r="E12" s="122">
        <f>M12-2</f>
        <v>45945</v>
      </c>
      <c r="F12" s="122" t="str">
        <f t="shared" si="2"/>
        <v>水</v>
      </c>
      <c r="G12" s="122">
        <f t="shared" si="3"/>
        <v>45947</v>
      </c>
      <c r="H12" s="122" t="str">
        <f t="shared" si="4"/>
        <v>金</v>
      </c>
      <c r="I12" s="122">
        <f t="shared" si="5"/>
        <v>45947</v>
      </c>
      <c r="J12" s="122" t="str">
        <f t="shared" si="6"/>
        <v>金</v>
      </c>
      <c r="K12" s="122">
        <f t="shared" si="7"/>
        <v>45947</v>
      </c>
      <c r="L12" s="123" t="str">
        <f t="shared" si="8"/>
        <v>金</v>
      </c>
      <c r="M12" s="124">
        <v>45947</v>
      </c>
      <c r="N12" s="123" t="str">
        <f t="shared" si="9"/>
        <v>金</v>
      </c>
      <c r="O12" s="122">
        <f>M12+4</f>
        <v>45951</v>
      </c>
      <c r="P12" s="125" t="str">
        <f t="shared" si="10"/>
        <v>火</v>
      </c>
      <c r="Q12" s="15"/>
    </row>
    <row r="13" spans="1:23" s="12" customFormat="1" ht="45" customHeight="1">
      <c r="A13" s="73" t="s">
        <v>23</v>
      </c>
      <c r="B13" s="55" t="s">
        <v>27</v>
      </c>
      <c r="C13" s="56">
        <f t="shared" si="0"/>
        <v>45946</v>
      </c>
      <c r="D13" s="56" t="str">
        <f t="shared" si="1"/>
        <v>木</v>
      </c>
      <c r="E13" s="56">
        <f>M13-3</f>
        <v>45946</v>
      </c>
      <c r="F13" s="56" t="str">
        <f t="shared" si="2"/>
        <v>木</v>
      </c>
      <c r="G13" s="56">
        <f t="shared" si="3"/>
        <v>45949</v>
      </c>
      <c r="H13" s="56" t="str">
        <f t="shared" si="4"/>
        <v>日</v>
      </c>
      <c r="I13" s="56">
        <f t="shared" si="5"/>
        <v>45949</v>
      </c>
      <c r="J13" s="56" t="str">
        <f t="shared" si="6"/>
        <v>日</v>
      </c>
      <c r="K13" s="56">
        <f t="shared" si="7"/>
        <v>45949</v>
      </c>
      <c r="L13" s="57" t="str">
        <f t="shared" si="8"/>
        <v>日</v>
      </c>
      <c r="M13" s="58">
        <v>45949</v>
      </c>
      <c r="N13" s="57" t="str">
        <f t="shared" si="9"/>
        <v>日</v>
      </c>
      <c r="O13" s="56">
        <f>M13+3</f>
        <v>45952</v>
      </c>
      <c r="P13" s="59" t="str">
        <f t="shared" si="10"/>
        <v>水</v>
      </c>
      <c r="Q13" s="15"/>
    </row>
    <row r="14" spans="1:23" s="12" customFormat="1" ht="45" customHeight="1">
      <c r="A14" s="73" t="s">
        <v>20</v>
      </c>
      <c r="B14" s="55" t="s">
        <v>25</v>
      </c>
      <c r="C14" s="56">
        <f t="shared" si="0"/>
        <v>45952</v>
      </c>
      <c r="D14" s="56" t="str">
        <f t="shared" si="1"/>
        <v>水</v>
      </c>
      <c r="E14" s="56">
        <f>M14-2</f>
        <v>45952</v>
      </c>
      <c r="F14" s="56" t="str">
        <f t="shared" si="2"/>
        <v>水</v>
      </c>
      <c r="G14" s="56">
        <f t="shared" si="3"/>
        <v>45954</v>
      </c>
      <c r="H14" s="56" t="str">
        <f t="shared" si="4"/>
        <v>金</v>
      </c>
      <c r="I14" s="56">
        <f t="shared" si="5"/>
        <v>45954</v>
      </c>
      <c r="J14" s="56" t="str">
        <f t="shared" si="6"/>
        <v>金</v>
      </c>
      <c r="K14" s="56">
        <f t="shared" si="7"/>
        <v>45954</v>
      </c>
      <c r="L14" s="57" t="str">
        <f t="shared" si="8"/>
        <v>金</v>
      </c>
      <c r="M14" s="58">
        <v>45954</v>
      </c>
      <c r="N14" s="57" t="str">
        <f t="shared" si="9"/>
        <v>金</v>
      </c>
      <c r="O14" s="56">
        <f>M14+4</f>
        <v>45958</v>
      </c>
      <c r="P14" s="59" t="str">
        <f t="shared" si="10"/>
        <v>火</v>
      </c>
      <c r="Q14" s="15"/>
    </row>
    <row r="15" spans="1:23" s="12" customFormat="1" ht="45" customHeight="1">
      <c r="A15" s="73" t="s">
        <v>19</v>
      </c>
      <c r="B15" s="55" t="s">
        <v>29</v>
      </c>
      <c r="C15" s="56">
        <f t="shared" si="0"/>
        <v>45953</v>
      </c>
      <c r="D15" s="56" t="str">
        <f t="shared" si="1"/>
        <v>木</v>
      </c>
      <c r="E15" s="56">
        <f>M15-3</f>
        <v>45953</v>
      </c>
      <c r="F15" s="56" t="str">
        <f t="shared" si="2"/>
        <v>木</v>
      </c>
      <c r="G15" s="56">
        <f t="shared" si="3"/>
        <v>45956</v>
      </c>
      <c r="H15" s="56" t="str">
        <f t="shared" si="4"/>
        <v>日</v>
      </c>
      <c r="I15" s="56">
        <f t="shared" si="5"/>
        <v>45956</v>
      </c>
      <c r="J15" s="56" t="str">
        <f t="shared" si="6"/>
        <v>日</v>
      </c>
      <c r="K15" s="56">
        <f t="shared" si="7"/>
        <v>45956</v>
      </c>
      <c r="L15" s="57" t="str">
        <f t="shared" si="8"/>
        <v>日</v>
      </c>
      <c r="M15" s="58">
        <v>45956</v>
      </c>
      <c r="N15" s="57" t="str">
        <f t="shared" si="9"/>
        <v>日</v>
      </c>
      <c r="O15" s="56">
        <f>M15+3</f>
        <v>45959</v>
      </c>
      <c r="P15" s="59" t="str">
        <f t="shared" si="10"/>
        <v>水</v>
      </c>
      <c r="Q15" s="15"/>
    </row>
    <row r="16" spans="1:23" s="12" customFormat="1" ht="45" customHeight="1">
      <c r="A16" s="73" t="s">
        <v>32</v>
      </c>
      <c r="B16" s="55" t="s">
        <v>30</v>
      </c>
      <c r="C16" s="56">
        <f t="shared" si="0"/>
        <v>45959</v>
      </c>
      <c r="D16" s="56" t="str">
        <f t="shared" si="1"/>
        <v>水</v>
      </c>
      <c r="E16" s="56">
        <f>M16-2</f>
        <v>45959</v>
      </c>
      <c r="F16" s="56" t="str">
        <f t="shared" si="2"/>
        <v>水</v>
      </c>
      <c r="G16" s="56">
        <f t="shared" si="3"/>
        <v>45961</v>
      </c>
      <c r="H16" s="56" t="str">
        <f t="shared" si="4"/>
        <v>金</v>
      </c>
      <c r="I16" s="56">
        <f t="shared" si="5"/>
        <v>45961</v>
      </c>
      <c r="J16" s="56" t="str">
        <f t="shared" si="6"/>
        <v>金</v>
      </c>
      <c r="K16" s="56">
        <f t="shared" si="7"/>
        <v>45961</v>
      </c>
      <c r="L16" s="57" t="str">
        <f t="shared" si="8"/>
        <v>金</v>
      </c>
      <c r="M16" s="58">
        <v>45961</v>
      </c>
      <c r="N16" s="57" t="str">
        <f t="shared" si="9"/>
        <v>金</v>
      </c>
      <c r="O16" s="56">
        <f>M16+4</f>
        <v>45965</v>
      </c>
      <c r="P16" s="59" t="str">
        <f t="shared" si="10"/>
        <v>火</v>
      </c>
      <c r="Q16" s="15"/>
    </row>
    <row r="17" spans="1:263" s="12" customFormat="1" ht="45" customHeight="1">
      <c r="A17" s="73" t="s">
        <v>21</v>
      </c>
      <c r="B17" s="55" t="s">
        <v>41</v>
      </c>
      <c r="C17" s="56">
        <f t="shared" ref="C13:C18" si="11">E17</f>
        <v>45960</v>
      </c>
      <c r="D17" s="56" t="str">
        <f t="shared" ref="D13:D18" si="12">TEXT(C17,"aaa")</f>
        <v>木</v>
      </c>
      <c r="E17" s="56">
        <f>M17-3</f>
        <v>45960</v>
      </c>
      <c r="F17" s="56" t="str">
        <f t="shared" ref="F13:F18" si="13">TEXT(E17,"aaa")</f>
        <v>木</v>
      </c>
      <c r="G17" s="56">
        <f t="shared" ref="G13:G18" si="14">K17</f>
        <v>45963</v>
      </c>
      <c r="H17" s="56" t="str">
        <f t="shared" ref="H13:H18" si="15">TEXT(G17,"aaa")</f>
        <v>日</v>
      </c>
      <c r="I17" s="56">
        <f t="shared" ref="I13:I18" si="16">M17</f>
        <v>45963</v>
      </c>
      <c r="J17" s="56" t="str">
        <f t="shared" ref="J13:J18" si="17">TEXT(I17,"aaa")</f>
        <v>日</v>
      </c>
      <c r="K17" s="56">
        <f t="shared" ref="K13:K18" si="18">M17</f>
        <v>45963</v>
      </c>
      <c r="L17" s="57" t="str">
        <f t="shared" ref="L13:L18" si="19">TEXT(K17,"aaa")</f>
        <v>日</v>
      </c>
      <c r="M17" s="58">
        <v>45963</v>
      </c>
      <c r="N17" s="57" t="str">
        <f t="shared" ref="N13:N18" si="20">TEXT(M17,"aaa")</f>
        <v>日</v>
      </c>
      <c r="O17" s="56">
        <f>M17+3</f>
        <v>45966</v>
      </c>
      <c r="P17" s="59" t="str">
        <f t="shared" ref="P13:P18" si="21">TEXT(O17,"aaa")</f>
        <v>水</v>
      </c>
      <c r="Q17" s="15"/>
    </row>
    <row r="18" spans="1:263" s="12" customFormat="1" ht="45" customHeight="1">
      <c r="A18" s="74" t="s">
        <v>20</v>
      </c>
      <c r="B18" s="60" t="s">
        <v>42</v>
      </c>
      <c r="C18" s="61">
        <f t="shared" si="11"/>
        <v>45966</v>
      </c>
      <c r="D18" s="61" t="str">
        <f t="shared" si="12"/>
        <v>水</v>
      </c>
      <c r="E18" s="61">
        <f>M18-2</f>
        <v>45966</v>
      </c>
      <c r="F18" s="61" t="str">
        <f t="shared" si="13"/>
        <v>水</v>
      </c>
      <c r="G18" s="61">
        <f t="shared" si="14"/>
        <v>45968</v>
      </c>
      <c r="H18" s="61" t="str">
        <f t="shared" si="15"/>
        <v>金</v>
      </c>
      <c r="I18" s="61">
        <f t="shared" si="16"/>
        <v>45968</v>
      </c>
      <c r="J18" s="61" t="str">
        <f t="shared" si="17"/>
        <v>金</v>
      </c>
      <c r="K18" s="61">
        <f t="shared" si="18"/>
        <v>45968</v>
      </c>
      <c r="L18" s="62" t="str">
        <f t="shared" si="19"/>
        <v>金</v>
      </c>
      <c r="M18" s="63">
        <v>45968</v>
      </c>
      <c r="N18" s="62" t="str">
        <f t="shared" si="20"/>
        <v>金</v>
      </c>
      <c r="O18" s="61">
        <f>M18+4</f>
        <v>45972</v>
      </c>
      <c r="P18" s="64" t="str">
        <f t="shared" si="21"/>
        <v>火</v>
      </c>
      <c r="Q18" s="15"/>
    </row>
    <row r="19" spans="1:263" s="12" customFormat="1" ht="45" customHeight="1">
      <c r="A19" s="50"/>
      <c r="B19" s="51"/>
      <c r="C19" s="52"/>
      <c r="D19" s="52"/>
      <c r="E19" s="52"/>
      <c r="F19" s="52"/>
      <c r="G19" s="52"/>
      <c r="H19" s="52"/>
      <c r="I19" s="52"/>
      <c r="J19" s="52"/>
      <c r="K19" s="52"/>
      <c r="L19" s="53"/>
      <c r="M19" s="54"/>
      <c r="N19" s="53"/>
      <c r="O19" s="52"/>
      <c r="P19" s="52"/>
      <c r="Q19" s="15"/>
    </row>
    <row r="20" spans="1:263" s="12" customFormat="1" ht="45" customHeight="1">
      <c r="A20" s="50"/>
      <c r="B20" s="51"/>
      <c r="C20" s="52"/>
      <c r="D20" s="52"/>
      <c r="E20" s="52"/>
      <c r="F20" s="52"/>
      <c r="G20" s="52"/>
      <c r="H20" s="52"/>
      <c r="I20" s="52"/>
      <c r="J20" s="52"/>
      <c r="K20" s="52"/>
      <c r="L20" s="53"/>
      <c r="M20" s="54"/>
      <c r="N20" s="53"/>
      <c r="O20" s="52"/>
      <c r="P20" s="52"/>
      <c r="Q20" s="15"/>
    </row>
    <row r="21" spans="1:263" s="12" customFormat="1" ht="45" customHeight="1">
      <c r="Q21" s="16"/>
    </row>
    <row r="22" spans="1:263" s="12" customFormat="1" ht="37.5" customHeight="1">
      <c r="Q22" s="32"/>
    </row>
    <row r="23" spans="1:263" s="12" customFormat="1" ht="45" customHeight="1">
      <c r="Q23" s="27"/>
    </row>
    <row r="24" spans="1:263" s="40" customFormat="1" ht="45" customHeight="1">
      <c r="Q24" s="32"/>
      <c r="R24" s="41"/>
      <c r="S24" s="42"/>
      <c r="T24" s="41"/>
      <c r="U24" s="41"/>
      <c r="V24" s="43"/>
      <c r="W24" s="43"/>
      <c r="Z24" s="44"/>
      <c r="AA24" s="44"/>
      <c r="AB24" s="44"/>
      <c r="AC24" s="44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</row>
    <row r="25" spans="1:263" ht="45" customHeight="1"/>
    <row r="26" spans="1:263" ht="45" customHeight="1" thickBot="1">
      <c r="A26" s="45" t="s">
        <v>12</v>
      </c>
      <c r="B26" s="105" t="s">
        <v>13</v>
      </c>
      <c r="C26" s="106"/>
      <c r="D26" s="106"/>
      <c r="E26" s="106"/>
      <c r="F26" s="106"/>
      <c r="G26" s="107"/>
      <c r="H26" s="105" t="s">
        <v>18</v>
      </c>
      <c r="I26" s="106"/>
      <c r="J26" s="106"/>
      <c r="K26" s="106"/>
      <c r="L26" s="106"/>
      <c r="M26" s="106"/>
      <c r="N26" s="106"/>
      <c r="O26" s="106"/>
      <c r="P26" s="107"/>
    </row>
    <row r="27" spans="1:263" ht="52.5" customHeight="1" thickTop="1">
      <c r="A27" s="108" t="s">
        <v>14</v>
      </c>
      <c r="B27" s="110" t="s">
        <v>37</v>
      </c>
      <c r="C27" s="111"/>
      <c r="D27" s="111"/>
      <c r="E27" s="111"/>
      <c r="F27" s="111"/>
      <c r="G27" s="112"/>
      <c r="H27" s="17" t="s">
        <v>38</v>
      </c>
      <c r="I27" s="18"/>
      <c r="J27" s="19"/>
      <c r="K27" s="20"/>
      <c r="L27" s="21"/>
      <c r="M27" s="19"/>
      <c r="N27" s="18"/>
      <c r="O27" s="19"/>
      <c r="P27" s="22" t="s">
        <v>39</v>
      </c>
    </row>
    <row r="28" spans="1:263" ht="52.5" customHeight="1" thickBot="1">
      <c r="A28" s="109"/>
      <c r="B28" s="113"/>
      <c r="C28" s="114"/>
      <c r="D28" s="114"/>
      <c r="E28" s="114"/>
      <c r="F28" s="114"/>
      <c r="G28" s="115"/>
      <c r="H28" s="23" t="s">
        <v>40</v>
      </c>
      <c r="I28" s="18"/>
      <c r="J28" s="18"/>
      <c r="K28" s="24"/>
      <c r="L28" s="25"/>
      <c r="M28" s="18"/>
      <c r="N28" s="18"/>
      <c r="O28" s="18"/>
      <c r="P28" s="26"/>
    </row>
    <row r="29" spans="1:263" ht="52.5" customHeight="1" thickTop="1">
      <c r="A29" s="116" t="s">
        <v>15</v>
      </c>
      <c r="B29" s="117" t="s">
        <v>33</v>
      </c>
      <c r="C29" s="118"/>
      <c r="D29" s="118"/>
      <c r="E29" s="118"/>
      <c r="F29" s="118"/>
      <c r="G29" s="119"/>
      <c r="H29" s="17" t="s">
        <v>34</v>
      </c>
      <c r="I29" s="28"/>
      <c r="J29" s="28"/>
      <c r="K29" s="29"/>
      <c r="L29" s="30"/>
      <c r="M29" s="28"/>
      <c r="N29" s="28"/>
      <c r="O29" s="28"/>
      <c r="P29" s="31" t="s">
        <v>35</v>
      </c>
    </row>
    <row r="30" spans="1:263" ht="52.5" customHeight="1">
      <c r="A30" s="109"/>
      <c r="B30" s="113"/>
      <c r="C30" s="114"/>
      <c r="D30" s="114"/>
      <c r="E30" s="114"/>
      <c r="F30" s="114"/>
      <c r="G30" s="115"/>
      <c r="H30" s="33" t="s">
        <v>36</v>
      </c>
      <c r="I30" s="34"/>
      <c r="J30" s="35"/>
      <c r="K30" s="36"/>
      <c r="L30" s="37"/>
      <c r="M30" s="38"/>
      <c r="N30" s="35"/>
      <c r="O30" s="35"/>
      <c r="P30" s="39"/>
    </row>
    <row r="31" spans="1:263" ht="45" customHeight="1"/>
    <row r="32" spans="1:263" ht="45" customHeight="1"/>
  </sheetData>
  <mergeCells count="22">
    <mergeCell ref="B26:G26"/>
    <mergeCell ref="H26:P26"/>
    <mergeCell ref="A27:A28"/>
    <mergeCell ref="B27:G28"/>
    <mergeCell ref="A29:A30"/>
    <mergeCell ref="B29:G30"/>
    <mergeCell ref="K6:L8"/>
    <mergeCell ref="O6:P8"/>
    <mergeCell ref="M9:N9"/>
    <mergeCell ref="O9:P9"/>
    <mergeCell ref="O1:T1"/>
    <mergeCell ref="O5:P5"/>
    <mergeCell ref="K5:N5"/>
    <mergeCell ref="M6:N8"/>
    <mergeCell ref="A5:A9"/>
    <mergeCell ref="B5:B9"/>
    <mergeCell ref="C5:F5"/>
    <mergeCell ref="G5:J5"/>
    <mergeCell ref="C6:D8"/>
    <mergeCell ref="E6:F8"/>
    <mergeCell ref="G6:H8"/>
    <mergeCell ref="I6:J8"/>
  </mergeCells>
  <phoneticPr fontId="42"/>
  <pageMargins left="0.9055118110236221" right="0.51181102362204722" top="0.55118110236220474" bottom="0.55118110236220474" header="0.31496062992125984" footer="0.31496062992125984"/>
  <pageSetup paperSize="9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基隆</vt:lpstr>
      <vt:lpstr>基隆!Print_Area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2025-03-12T03:01:32Z</cp:lastPrinted>
  <dcterms:created xsi:type="dcterms:W3CDTF">2016-08-19T05:41:36Z</dcterms:created>
  <dcterms:modified xsi:type="dcterms:W3CDTF">2025-10-06T07:52:28Z</dcterms:modified>
</cp:coreProperties>
</file>