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7" i="1" l="1"/>
  <c r="K51" i="1"/>
  <c r="M51" i="1" s="1"/>
  <c r="N51" i="1" s="1"/>
  <c r="J51" i="1"/>
  <c r="G51" i="1"/>
  <c r="H51" i="1" s="1"/>
  <c r="F51" i="1"/>
  <c r="D51" i="1"/>
  <c r="K50" i="1"/>
  <c r="M50" i="1" s="1"/>
  <c r="N50" i="1" s="1"/>
  <c r="J50" i="1"/>
  <c r="G50" i="1"/>
  <c r="H50" i="1" s="1"/>
  <c r="E50" i="1"/>
  <c r="F50" i="1" s="1"/>
  <c r="C50" i="1"/>
  <c r="D50" i="1" s="1"/>
  <c r="K48" i="1"/>
  <c r="M48" i="1" s="1"/>
  <c r="N48" i="1" s="1"/>
  <c r="J48" i="1"/>
  <c r="G48" i="1"/>
  <c r="H48" i="1" s="1"/>
  <c r="F48" i="1"/>
  <c r="D48" i="1"/>
  <c r="M46" i="1"/>
  <c r="N46" i="1" s="1"/>
  <c r="K46" i="1"/>
  <c r="L46" i="1" s="1"/>
  <c r="J46" i="1"/>
  <c r="G46" i="1"/>
  <c r="H46" i="1" s="1"/>
  <c r="E46" i="1"/>
  <c r="F46" i="1" s="1"/>
  <c r="C46" i="1"/>
  <c r="D46" i="1" s="1"/>
  <c r="L45" i="1"/>
  <c r="K45" i="1"/>
  <c r="M45" i="1" s="1"/>
  <c r="N45" i="1" s="1"/>
  <c r="J45" i="1"/>
  <c r="G45" i="1"/>
  <c r="H45" i="1" s="1"/>
  <c r="F45" i="1"/>
  <c r="D45" i="1"/>
  <c r="K44" i="1"/>
  <c r="M44" i="1" s="1"/>
  <c r="N44" i="1" s="1"/>
  <c r="J44" i="1"/>
  <c r="H44" i="1"/>
  <c r="G44" i="1"/>
  <c r="E44" i="1"/>
  <c r="F44" i="1" s="1"/>
  <c r="C44" i="1"/>
  <c r="D44" i="1" s="1"/>
  <c r="K18" i="1"/>
  <c r="L18" i="1" s="1"/>
  <c r="J18" i="1"/>
  <c r="G18" i="1"/>
  <c r="H18" i="1" s="1"/>
  <c r="F18" i="1"/>
  <c r="K17" i="1"/>
  <c r="L17" i="1" s="1"/>
  <c r="J17" i="1"/>
  <c r="G17" i="1"/>
  <c r="H17" i="1" s="1"/>
  <c r="E17" i="1"/>
  <c r="F17" i="1" s="1"/>
  <c r="C17" i="1"/>
  <c r="D17" i="1" s="1"/>
  <c r="K15" i="1"/>
  <c r="L15" i="1" s="1"/>
  <c r="J15" i="1"/>
  <c r="G15" i="1"/>
  <c r="H15" i="1" s="1"/>
  <c r="F15" i="1"/>
  <c r="D15" i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D12" i="1"/>
  <c r="K11" i="1"/>
  <c r="L11" i="1" s="1"/>
  <c r="J11" i="1"/>
  <c r="G11" i="1"/>
  <c r="H11" i="1" s="1"/>
  <c r="E11" i="1"/>
  <c r="F11" i="1" s="1"/>
  <c r="C11" i="1"/>
  <c r="D11" i="1" s="1"/>
  <c r="L51" i="1" l="1"/>
  <c r="L50" i="1"/>
  <c r="L48" i="1"/>
  <c r="L44" i="1"/>
  <c r="D18" i="1"/>
  <c r="M47" i="1"/>
  <c r="N47" i="1" s="1"/>
  <c r="J47" i="1"/>
  <c r="G47" i="1"/>
  <c r="H47" i="1" s="1"/>
  <c r="E47" i="1"/>
  <c r="F47" i="1" s="1"/>
  <c r="K14" i="1"/>
  <c r="L14" i="1" s="1"/>
  <c r="J14" i="1"/>
  <c r="G14" i="1"/>
  <c r="H14" i="1" s="1"/>
  <c r="E14" i="1"/>
  <c r="F14" i="1" s="1"/>
  <c r="C47" i="1" l="1"/>
  <c r="D47" i="1" s="1"/>
  <c r="C14" i="1"/>
  <c r="D14" i="1" s="1"/>
  <c r="L47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<sst xmlns="http://schemas.openxmlformats.org/spreadsheetml/2006/main" count="186" uniqueCount="77">
  <si>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</si>
  <si>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</si>
  <si>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</si>
  <si>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</si>
  <si>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</si>
  <si>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</si>
  <si>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</si>
  <si>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</si>
  <si>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</si>
  <si>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</si>
  <si>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</si>
  <si>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</si>
  <si>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</si>
  <si>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</si>
  <si>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</si>
  <si>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</si>
  <si>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</si>
  <si>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</si>
  <si>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</si>
  <si>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</si>
  <si>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</si>
  <si>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</si>
  <si>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</si>
  <si>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</si>
  <si>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</si>
  <si>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</si>
  <si>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</si>
  <si>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</si>
  <si>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</si>
  <si>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</si>
  <si>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</si>
  <si>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</si>
  <si>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</si>
  <si>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</si>
  <si>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</si>
  <si>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</si>
  <si>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</si>
  <si>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</si>
  <si>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</si>
  <si>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</si>
  <si>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</si>
  <si>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</si>
  <si>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</si>
  <si>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</si>
  <si>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</si>
  <si>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</si>
  <si>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</si>
  <si>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</si>
  <si>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</si>
  <si>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</si>
  <si>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</si>
  <si>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</si>
  <si>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</si>
  <si>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</si>
  <si>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</si>
  <si>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</si>
  <si>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</si>
  <si>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41 DAYS</t>
    <phoneticPr fontId="4"/>
  </si>
  <si>
    <t>087W</t>
    <phoneticPr fontId="3"/>
  </si>
  <si>
    <t>071W</t>
    <phoneticPr fontId="3"/>
  </si>
  <si>
    <t>ONE HAMMERSMITH</t>
    <phoneticPr fontId="3"/>
  </si>
  <si>
    <t>ONE ALTAIR</t>
    <phoneticPr fontId="3"/>
  </si>
  <si>
    <t>★NYK VIRGO</t>
    <phoneticPr fontId="3"/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</si>
  <si>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11/17 CFS CUTから搬入先変更</t>
    </r>
    <rPh sb="0" eb="2">
      <t>コウベ</t>
    </rPh>
    <rPh sb="22" eb="24">
      <t>ハンニュウ</t>
    </rPh>
    <rPh sb="24" eb="25">
      <t>サキ</t>
    </rPh>
    <rPh sb="25" eb="27">
      <t>ヘンコウ</t>
    </rPh>
    <phoneticPr fontId="4"/>
  </si>
  <si>
    <r>
      <t>日東物流株式会社
ポートアイランド物流センター</t>
    </r>
    <r>
      <rPr>
        <b/>
        <sz val="24"/>
        <color rgb="FFFF0000"/>
        <rFont val="Meiryo UI"/>
        <family val="3"/>
        <charset val="128"/>
      </rPr>
      <t>2号倉庫</t>
    </r>
    <rPh sb="0" eb="4">
      <t>ニットウブツリュウ</t>
    </rPh>
    <rPh sb="4" eb="8">
      <t>カブシキガイシャ</t>
    </rPh>
    <rPh sb="17" eb="19">
      <t>ブツリュウ</t>
    </rPh>
    <rPh sb="24" eb="25">
      <t>ゴウ</t>
    </rPh>
    <rPh sb="25" eb="27">
      <t>ソウコ</t>
    </rPh>
    <phoneticPr fontId="3"/>
  </si>
  <si>
    <t>神戸市中央区港島4-6</t>
    <rPh sb="0" eb="3">
      <t>コウベシ</t>
    </rPh>
    <rPh sb="3" eb="6">
      <t>チュウオウク</t>
    </rPh>
    <rPh sb="6" eb="7">
      <t>ミナト</t>
    </rPh>
    <rPh sb="7" eb="8">
      <t>シマ</t>
    </rPh>
    <phoneticPr fontId="3"/>
  </si>
  <si>
    <t>NACCS: 3FW35</t>
    <phoneticPr fontId="4"/>
  </si>
  <si>
    <t xml:space="preserve">TEL : 078-857-0151  </t>
    <phoneticPr fontId="4"/>
  </si>
  <si>
    <t>No service</t>
    <phoneticPr fontId="3"/>
  </si>
  <si>
    <t>084W</t>
    <phoneticPr fontId="3"/>
  </si>
  <si>
    <t>063W</t>
    <phoneticPr fontId="3"/>
  </si>
  <si>
    <t>086W</t>
    <phoneticPr fontId="3"/>
  </si>
  <si>
    <t>102W</t>
    <phoneticPr fontId="3"/>
  </si>
  <si>
    <t>NYK VEGA</t>
    <phoneticPr fontId="3"/>
  </si>
  <si>
    <t>ONE HONG KONG</t>
    <phoneticPr fontId="3"/>
  </si>
  <si>
    <t>★ONE HELSINKI</t>
    <phoneticPr fontId="3"/>
  </si>
  <si>
    <t>★ONE HARBOUR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</si>
</sst>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6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2" borderId="19" xfId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  <xf numFmtId="0" fontId="21" fillId="118" borderId="23" xfId="1" applyFont="1" applyFill="1" applyBorder="1" applyAlignment="1">
      <alignment vertical="center"/>
    </xf>
    <xf numFmtId="0" fontId="21" fillId="118" borderId="19" xfId="1" applyFont="1" applyFill="1" applyBorder="1" applyAlignment="1">
      <alignment vertical="center"/>
    </xf>
    <xf numFmtId="179" fontId="151" fillId="118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118" borderId="19" xfId="1" applyNumberFormat="1" applyFont="1" applyFill="1" applyBorder="1" applyAlignment="1" applyProtection="1">
      <alignment horizontal="center" vertical="center"/>
      <protection locked="0"/>
    </xf>
    <xf numFmtId="179" fontId="21" fillId="118" borderId="19" xfId="1" applyNumberFormat="1" applyFont="1" applyFill="1" applyBorder="1" applyAlignment="1" applyProtection="1">
      <alignment horizontal="center" vertical="center"/>
      <protection locked="0"/>
    </xf>
    <xf numFmtId="179" fontId="21" fillId="118" borderId="2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118" borderId="19" xfId="1" applyNumberFormat="1" applyFont="1" applyFill="1" applyBorder="1" applyAlignment="1" applyProtection="1">
      <alignment horizontal="center" vertical="center" shrinkToFit="1"/>
      <protection locked="0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333372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382372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18</xdr:row>
      <xdr:rowOff>214312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1263312"/>
          <a:ext cx="7715255" cy="2708670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zoomScale="40" zoomScaleNormal="40" zoomScaleSheetLayoutView="40" zoomScalePageLayoutView="40" workbookViewId="0">
      <selection activeCell="K49" sqref="K49:L49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9" t="s">
        <v>14</v>
      </c>
      <c r="P1" s="99"/>
      <c r="Q1" s="99"/>
      <c r="R1" s="99"/>
      <c r="S1" s="99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45931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00"/>
      <c r="J5" s="100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01" t="s">
        <v>7</v>
      </c>
      <c r="B6" s="104" t="s">
        <v>1</v>
      </c>
      <c r="C6" s="104" t="s">
        <v>2</v>
      </c>
      <c r="D6" s="104"/>
      <c r="E6" s="104"/>
      <c r="F6" s="104"/>
      <c r="G6" s="104" t="s">
        <v>9</v>
      </c>
      <c r="H6" s="104"/>
      <c r="I6" s="104" t="s">
        <v>10</v>
      </c>
      <c r="J6" s="104"/>
      <c r="K6" s="107" t="s">
        <v>3</v>
      </c>
      <c r="L6" s="108"/>
      <c r="M6" s="109"/>
      <c r="N6" s="109"/>
      <c r="O6" s="66"/>
      <c r="P6" s="11"/>
      <c r="Q6" s="11"/>
      <c r="R6" s="11"/>
      <c r="S6" s="11"/>
    </row>
    <row r="7" spans="1:21" s="12" customFormat="1" ht="37.5" customHeight="1">
      <c r="A7" s="102"/>
      <c r="B7" s="105"/>
      <c r="C7" s="110" t="s">
        <v>15</v>
      </c>
      <c r="D7" s="110"/>
      <c r="E7" s="110" t="s">
        <v>16</v>
      </c>
      <c r="F7" s="110"/>
      <c r="G7" s="110" t="s">
        <v>16</v>
      </c>
      <c r="H7" s="110"/>
      <c r="I7" s="110" t="s">
        <v>16</v>
      </c>
      <c r="J7" s="110"/>
      <c r="K7" s="115" t="s">
        <v>12</v>
      </c>
      <c r="L7" s="116"/>
      <c r="M7" s="111"/>
      <c r="N7" s="111"/>
      <c r="O7" s="111"/>
      <c r="P7" s="11"/>
      <c r="Q7" s="11"/>
      <c r="R7" s="11"/>
      <c r="S7" s="11"/>
    </row>
    <row r="8" spans="1:21" s="12" customFormat="1" ht="37.5" customHeight="1">
      <c r="A8" s="102"/>
      <c r="B8" s="105"/>
      <c r="C8" s="110"/>
      <c r="D8" s="110"/>
      <c r="E8" s="110"/>
      <c r="F8" s="110"/>
      <c r="G8" s="110"/>
      <c r="H8" s="110"/>
      <c r="I8" s="110"/>
      <c r="J8" s="110"/>
      <c r="K8" s="115"/>
      <c r="L8" s="116"/>
      <c r="M8" s="111"/>
      <c r="N8" s="111"/>
      <c r="O8" s="111"/>
      <c r="P8" s="11"/>
      <c r="Q8" s="11"/>
      <c r="R8" s="11"/>
      <c r="S8" s="11"/>
    </row>
    <row r="9" spans="1:21" s="12" customFormat="1" ht="37.5" customHeight="1">
      <c r="A9" s="102"/>
      <c r="B9" s="105"/>
      <c r="C9" s="110"/>
      <c r="D9" s="110"/>
      <c r="E9" s="110"/>
      <c r="F9" s="110"/>
      <c r="G9" s="110"/>
      <c r="H9" s="110"/>
      <c r="I9" s="110"/>
      <c r="J9" s="110"/>
      <c r="K9" s="115"/>
      <c r="L9" s="116"/>
      <c r="M9" s="111"/>
      <c r="N9" s="111"/>
      <c r="O9" s="111"/>
      <c r="P9" s="11"/>
      <c r="Q9" s="11"/>
      <c r="R9" s="11"/>
      <c r="S9" s="11"/>
    </row>
    <row r="10" spans="1:21" s="13" customFormat="1" ht="37.5" customHeight="1">
      <c r="A10" s="103"/>
      <c r="B10" s="106"/>
      <c r="C10" s="47"/>
      <c r="D10" s="47"/>
      <c r="E10" s="47"/>
      <c r="F10" s="47"/>
      <c r="G10" s="88"/>
      <c r="H10" s="88"/>
      <c r="I10" s="114" t="s">
        <v>11</v>
      </c>
      <c r="J10" s="114"/>
      <c r="K10" s="112" t="s">
        <v>56</v>
      </c>
      <c r="L10" s="113"/>
      <c r="M10" s="131"/>
      <c r="N10" s="131"/>
      <c r="O10" s="67"/>
      <c r="P10" s="11"/>
      <c r="Q10" s="11"/>
      <c r="R10" s="11"/>
      <c r="S10" s="11"/>
    </row>
    <row r="11" spans="1:21" s="13" customFormat="1" ht="47.25" customHeight="1">
      <c r="A11" s="89" t="s">
        <v>60</v>
      </c>
      <c r="B11" s="90" t="s">
        <v>58</v>
      </c>
      <c r="C11" s="62">
        <f t="shared" ref="C11:C12" si="0">E11-3</f>
        <v>45933</v>
      </c>
      <c r="D11" s="63" t="str">
        <f t="shared" ref="D11:D13" si="1">TEXT(C11,"aaa")</f>
        <v>金</v>
      </c>
      <c r="E11" s="63">
        <f t="shared" ref="E11:E12" si="2">I11-3</f>
        <v>45936</v>
      </c>
      <c r="F11" s="63" t="str">
        <f t="shared" ref="F11:F13" si="3">TEXT(E11,"aaa")</f>
        <v>月</v>
      </c>
      <c r="G11" s="63">
        <f t="shared" ref="G11:G13" si="4">I11-1</f>
        <v>45938</v>
      </c>
      <c r="H11" s="63" t="str">
        <f t="shared" ref="H11:H13" si="5">TEXT(G11,"aaa")</f>
        <v>水</v>
      </c>
      <c r="I11" s="63">
        <v>45939</v>
      </c>
      <c r="J11" s="63" t="str">
        <f t="shared" ref="J11:J13" si="6">TEXT(I11,"aaa")</f>
        <v>木</v>
      </c>
      <c r="K11" s="63">
        <f t="shared" ref="K11:K13" si="7">I11+30</f>
        <v>45969</v>
      </c>
      <c r="L11" s="64" t="str">
        <f t="shared" ref="L11:L13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91" t="s">
        <v>62</v>
      </c>
      <c r="B12" s="92" t="s">
        <v>58</v>
      </c>
      <c r="C12" s="93">
        <v>45939</v>
      </c>
      <c r="D12" s="94" t="str">
        <f t="shared" si="1"/>
        <v>木</v>
      </c>
      <c r="E12" s="94">
        <v>45940</v>
      </c>
      <c r="F12" s="94" t="str">
        <f t="shared" si="3"/>
        <v>金</v>
      </c>
      <c r="G12" s="42">
        <f t="shared" si="4"/>
        <v>45945</v>
      </c>
      <c r="H12" s="42" t="str">
        <f t="shared" si="5"/>
        <v>水</v>
      </c>
      <c r="I12" s="42">
        <v>45946</v>
      </c>
      <c r="J12" s="42" t="str">
        <f t="shared" si="6"/>
        <v>木</v>
      </c>
      <c r="K12" s="42">
        <f t="shared" si="7"/>
        <v>45976</v>
      </c>
      <c r="L12" s="49" t="str">
        <f t="shared" si="8"/>
        <v>土</v>
      </c>
      <c r="M12" s="46"/>
      <c r="N12" s="45"/>
      <c r="O12" s="29"/>
    </row>
    <row r="13" spans="1:21" s="14" customFormat="1" ht="48.75" customHeight="1">
      <c r="A13" s="91" t="s">
        <v>61</v>
      </c>
      <c r="B13" s="92" t="s">
        <v>59</v>
      </c>
      <c r="C13" s="41">
        <f t="shared" ref="C13" si="9">E13-3</f>
        <v>45947</v>
      </c>
      <c r="D13" s="42" t="str">
        <f t="shared" si="1"/>
        <v>金</v>
      </c>
      <c r="E13" s="42">
        <f t="shared" ref="E13" si="10">I13-3</f>
        <v>45950</v>
      </c>
      <c r="F13" s="42" t="str">
        <f t="shared" si="3"/>
        <v>月</v>
      </c>
      <c r="G13" s="42">
        <f t="shared" si="4"/>
        <v>45952</v>
      </c>
      <c r="H13" s="42" t="str">
        <f t="shared" si="5"/>
        <v>水</v>
      </c>
      <c r="I13" s="42">
        <v>45953</v>
      </c>
      <c r="J13" s="42" t="str">
        <f t="shared" si="6"/>
        <v>木</v>
      </c>
      <c r="K13" s="42">
        <f t="shared" si="7"/>
        <v>45983</v>
      </c>
      <c r="L13" s="49" t="str">
        <f t="shared" si="8"/>
        <v>土</v>
      </c>
      <c r="M13" s="46"/>
      <c r="N13" s="45"/>
      <c r="O13" s="29"/>
    </row>
    <row r="14" spans="1:21" s="14" customFormat="1" ht="48.75" customHeight="1">
      <c r="A14" s="91" t="s">
        <v>73</v>
      </c>
      <c r="B14" s="92" t="s">
        <v>69</v>
      </c>
      <c r="C14" s="41">
        <f t="shared" ref="C14:C15" si="11">E14-3</f>
        <v>45954</v>
      </c>
      <c r="D14" s="42" t="str">
        <f t="shared" ref="D11:D17" si="12">TEXT(C14,"aaa")</f>
        <v>金</v>
      </c>
      <c r="E14" s="42">
        <f t="shared" ref="E14:E15" si="13">I14-3</f>
        <v>45957</v>
      </c>
      <c r="F14" s="42" t="str">
        <f t="shared" ref="F11:F17" si="14">TEXT(E14,"aaa")</f>
        <v>月</v>
      </c>
      <c r="G14" s="42">
        <f t="shared" ref="G11:G17" si="15">I14-1</f>
        <v>45959</v>
      </c>
      <c r="H14" s="42" t="str">
        <f t="shared" ref="H11:H17" si="16">TEXT(G14,"aaa")</f>
        <v>水</v>
      </c>
      <c r="I14" s="42">
        <v>45960</v>
      </c>
      <c r="J14" s="42" t="str">
        <f t="shared" ref="J11:J17" si="17">TEXT(I14,"aaa")</f>
        <v>木</v>
      </c>
      <c r="K14" s="42">
        <f t="shared" ref="K11:K17" si="18">I14+30</f>
        <v>45990</v>
      </c>
      <c r="L14" s="49" t="str">
        <f t="shared" ref="L11:L17" si="19">TEXT(K14,"aaa")</f>
        <v>土</v>
      </c>
      <c r="M14" s="46"/>
      <c r="N14" s="45"/>
      <c r="O14" s="29"/>
    </row>
    <row r="15" spans="1:21" s="14" customFormat="1" ht="48.75" customHeight="1">
      <c r="A15" s="91" t="s">
        <v>75</v>
      </c>
      <c r="B15" s="92" t="s">
        <v>70</v>
      </c>
      <c r="C15" s="93">
        <v>45960</v>
      </c>
      <c r="D15" s="94" t="str">
        <f t="shared" si="12"/>
        <v>木</v>
      </c>
      <c r="E15" s="94">
        <v>45961</v>
      </c>
      <c r="F15" s="94" t="str">
        <f t="shared" si="14"/>
        <v>金</v>
      </c>
      <c r="G15" s="42">
        <f t="shared" si="15"/>
        <v>45966</v>
      </c>
      <c r="H15" s="42" t="str">
        <f t="shared" si="16"/>
        <v>水</v>
      </c>
      <c r="I15" s="42">
        <v>45967</v>
      </c>
      <c r="J15" s="42" t="str">
        <f t="shared" si="17"/>
        <v>木</v>
      </c>
      <c r="K15" s="42">
        <f t="shared" si="18"/>
        <v>45997</v>
      </c>
      <c r="L15" s="49" t="str">
        <f t="shared" si="19"/>
        <v>土</v>
      </c>
      <c r="M15" s="46"/>
      <c r="N15" s="45"/>
      <c r="O15" s="29"/>
    </row>
    <row r="16" spans="1:21" s="14" customFormat="1" ht="48.75" customHeight="1">
      <c r="A16" s="157" t="s">
        <v>68</v>
      </c>
      <c r="B16" s="158"/>
      <c r="C16" s="159"/>
      <c r="D16" s="160"/>
      <c r="E16" s="160"/>
      <c r="F16" s="160"/>
      <c r="G16" s="161"/>
      <c r="H16" s="161"/>
      <c r="I16" s="161"/>
      <c r="J16" s="161"/>
      <c r="K16" s="161"/>
      <c r="L16" s="162"/>
      <c r="M16" s="46"/>
      <c r="N16" s="45"/>
      <c r="O16" s="29"/>
    </row>
    <row r="17" spans="1:20" s="14" customFormat="1" ht="48.75" customHeight="1">
      <c r="A17" s="91" t="s">
        <v>74</v>
      </c>
      <c r="B17" s="92" t="s">
        <v>71</v>
      </c>
      <c r="C17" s="41">
        <f t="shared" ref="C17:C18" si="20">E17-3</f>
        <v>45975</v>
      </c>
      <c r="D17" s="42" t="str">
        <f t="shared" si="12"/>
        <v>金</v>
      </c>
      <c r="E17" s="42">
        <f t="shared" ref="E17:E18" si="21">I17-3</f>
        <v>45978</v>
      </c>
      <c r="F17" s="42" t="str">
        <f t="shared" si="14"/>
        <v>月</v>
      </c>
      <c r="G17" s="42">
        <f t="shared" si="15"/>
        <v>45980</v>
      </c>
      <c r="H17" s="42" t="str">
        <f t="shared" si="16"/>
        <v>水</v>
      </c>
      <c r="I17" s="42">
        <v>45981</v>
      </c>
      <c r="J17" s="42" t="str">
        <f t="shared" si="17"/>
        <v>木</v>
      </c>
      <c r="K17" s="42">
        <f t="shared" si="18"/>
        <v>46011</v>
      </c>
      <c r="L17" s="49" t="str">
        <f t="shared" si="19"/>
        <v>土</v>
      </c>
      <c r="M17" s="46"/>
      <c r="N17" s="45"/>
      <c r="O17" s="29"/>
    </row>
    <row r="18" spans="1:20" s="14" customFormat="1" ht="48.75" customHeight="1">
      <c r="A18" s="70" t="s">
        <v>76</v>
      </c>
      <c r="B18" s="71" t="s">
        <v>72</v>
      </c>
      <c r="C18" s="163">
        <v>45981</v>
      </c>
      <c r="D18" s="164" t="str">
        <f t="shared" ref="D18" si="22">TEXT(C18,"aaa")</f>
        <v>木</v>
      </c>
      <c r="E18" s="164">
        <v>45982</v>
      </c>
      <c r="F18" s="164" t="str">
        <f t="shared" ref="F18" si="23">TEXT(E18,"aaa")</f>
        <v>金</v>
      </c>
      <c r="G18" s="53">
        <f t="shared" ref="G18" si="24">I18-1</f>
        <v>45987</v>
      </c>
      <c r="H18" s="53" t="str">
        <f t="shared" ref="H18" si="25">TEXT(G18,"aaa")</f>
        <v>水</v>
      </c>
      <c r="I18" s="53">
        <v>45988</v>
      </c>
      <c r="J18" s="53" t="str">
        <f t="shared" ref="J18" si="26">TEXT(I18,"aaa")</f>
        <v>木</v>
      </c>
      <c r="K18" s="53">
        <f t="shared" ref="K18" si="27">I18+30</f>
        <v>46018</v>
      </c>
      <c r="L18" s="54" t="str">
        <f t="shared" ref="L18" si="28">TEXT(K18,"aaa")</f>
        <v>土</v>
      </c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5" t="s">
        <v>8</v>
      </c>
      <c r="B22" s="95"/>
      <c r="C22" s="95"/>
      <c r="D22" s="95"/>
      <c r="E22" s="95"/>
      <c r="F22" s="95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5"/>
      <c r="B23" s="95"/>
      <c r="C23" s="95"/>
      <c r="D23" s="95"/>
      <c r="E23" s="95"/>
      <c r="F23" s="95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96" t="s">
        <v>5</v>
      </c>
      <c r="C24" s="97"/>
      <c r="D24" s="97"/>
      <c r="E24" s="97"/>
      <c r="F24" s="98"/>
      <c r="G24" s="96" t="s">
        <v>6</v>
      </c>
      <c r="H24" s="97"/>
      <c r="I24" s="97"/>
      <c r="J24" s="97"/>
      <c r="K24" s="97"/>
      <c r="L24" s="97"/>
      <c r="M24" s="97"/>
      <c r="N24" s="98"/>
      <c r="O24" s="29"/>
    </row>
    <row r="25" spans="1:20" s="14" customFormat="1" ht="48.75" customHeight="1" thickTop="1">
      <c r="A25" s="118" t="s">
        <v>19</v>
      </c>
      <c r="B25" s="120" t="s">
        <v>51</v>
      </c>
      <c r="C25" s="121"/>
      <c r="D25" s="121"/>
      <c r="E25" s="121"/>
      <c r="F25" s="122"/>
      <c r="G25" s="72" t="s">
        <v>52</v>
      </c>
      <c r="H25" s="73"/>
      <c r="I25" s="74"/>
      <c r="J25" s="75"/>
      <c r="K25" s="75"/>
      <c r="L25" s="75"/>
      <c r="M25" s="73"/>
      <c r="N25" s="76" t="s">
        <v>53</v>
      </c>
      <c r="O25" s="29"/>
    </row>
    <row r="26" spans="1:20" s="14" customFormat="1" ht="48.75" customHeight="1">
      <c r="A26" s="119"/>
      <c r="B26" s="123"/>
      <c r="C26" s="124"/>
      <c r="D26" s="124"/>
      <c r="E26" s="124"/>
      <c r="F26" s="125"/>
      <c r="G26" s="77" t="s">
        <v>44</v>
      </c>
      <c r="H26" s="78"/>
      <c r="I26" s="79"/>
      <c r="J26" s="80"/>
      <c r="K26" s="80"/>
      <c r="L26" s="80"/>
      <c r="M26" s="78"/>
      <c r="N26" s="81"/>
      <c r="O26" s="29"/>
    </row>
    <row r="27" spans="1:20" s="12" customFormat="1" ht="58.5" customHeight="1">
      <c r="A27" s="126" t="s">
        <v>17</v>
      </c>
      <c r="B27" s="128" t="s">
        <v>46</v>
      </c>
      <c r="C27" s="129"/>
      <c r="D27" s="129"/>
      <c r="E27" s="129"/>
      <c r="F27" s="130"/>
      <c r="G27" s="82" t="s">
        <v>54</v>
      </c>
      <c r="H27" s="83"/>
      <c r="I27" s="84"/>
      <c r="J27" s="85"/>
      <c r="K27" s="85"/>
      <c r="L27" s="85"/>
      <c r="M27" s="83"/>
      <c r="N27" s="86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27"/>
      <c r="B28" s="123"/>
      <c r="C28" s="124"/>
      <c r="D28" s="124"/>
      <c r="E28" s="124"/>
      <c r="F28" s="125"/>
      <c r="G28" s="77" t="s">
        <v>55</v>
      </c>
      <c r="H28" s="78"/>
      <c r="I28" s="79"/>
      <c r="J28" s="80"/>
      <c r="K28" s="80"/>
      <c r="L28" s="80"/>
      <c r="M28" s="78"/>
      <c r="N28" s="87"/>
      <c r="O28" s="31"/>
      <c r="Q28" s="17"/>
    </row>
    <row r="29" spans="1:20" s="12" customFormat="1" ht="57" customHeight="1">
      <c r="A29" s="126" t="s">
        <v>63</v>
      </c>
      <c r="B29" s="128" t="s">
        <v>64</v>
      </c>
      <c r="C29" s="129"/>
      <c r="D29" s="129"/>
      <c r="E29" s="129"/>
      <c r="F29" s="130"/>
      <c r="G29" s="82" t="s">
        <v>65</v>
      </c>
      <c r="H29" s="83"/>
      <c r="I29" s="84"/>
      <c r="J29" s="85"/>
      <c r="K29" s="85"/>
      <c r="L29" s="85"/>
      <c r="M29" s="83"/>
      <c r="N29" s="86" t="s">
        <v>66</v>
      </c>
      <c r="O29" s="16"/>
      <c r="Q29" s="17"/>
    </row>
    <row r="30" spans="1:20" ht="41.25" customHeight="1">
      <c r="A30" s="127"/>
      <c r="B30" s="123"/>
      <c r="C30" s="124"/>
      <c r="D30" s="124"/>
      <c r="E30" s="124"/>
      <c r="F30" s="125"/>
      <c r="G30" s="77" t="s">
        <v>67</v>
      </c>
      <c r="H30" s="78"/>
      <c r="I30" s="79"/>
      <c r="J30" s="80"/>
      <c r="K30" s="80"/>
      <c r="L30" s="80"/>
      <c r="M30" s="78"/>
      <c r="N30" s="87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99" t="s">
        <v>14</v>
      </c>
      <c r="P33" s="99"/>
      <c r="Q33" s="99"/>
      <c r="R33" s="99"/>
      <c r="S33" s="99"/>
      <c r="T33" s="1"/>
    </row>
    <row r="35" spans="1:21" ht="64.5" customHeight="1"/>
    <row r="36" spans="1:21" ht="32.25" customHeight="1">
      <c r="Q36" s="7" t="s">
        <v>30</v>
      </c>
      <c r="R36" s="65">
        <v>45931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100"/>
      <c r="J38" s="100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01" t="s">
        <v>7</v>
      </c>
      <c r="B39" s="104" t="s">
        <v>1</v>
      </c>
      <c r="C39" s="104" t="s">
        <v>2</v>
      </c>
      <c r="D39" s="104"/>
      <c r="E39" s="104"/>
      <c r="F39" s="104"/>
      <c r="G39" s="104" t="s">
        <v>9</v>
      </c>
      <c r="H39" s="104"/>
      <c r="I39" s="104" t="s">
        <v>10</v>
      </c>
      <c r="J39" s="104"/>
      <c r="K39" s="107" t="s">
        <v>3</v>
      </c>
      <c r="L39" s="107"/>
      <c r="M39" s="107" t="s">
        <v>3</v>
      </c>
      <c r="N39" s="108"/>
      <c r="O39" s="66"/>
      <c r="P39" s="11"/>
      <c r="Q39" s="11"/>
      <c r="R39" s="11"/>
      <c r="S39" s="11"/>
    </row>
    <row r="40" spans="1:21" s="12" customFormat="1" ht="37.5" customHeight="1">
      <c r="A40" s="102"/>
      <c r="B40" s="105"/>
      <c r="C40" s="110" t="s">
        <v>15</v>
      </c>
      <c r="D40" s="110"/>
      <c r="E40" s="110" t="s">
        <v>16</v>
      </c>
      <c r="F40" s="110"/>
      <c r="G40" s="110" t="s">
        <v>16</v>
      </c>
      <c r="H40" s="110"/>
      <c r="I40" s="110" t="s">
        <v>16</v>
      </c>
      <c r="J40" s="110"/>
      <c r="K40" s="117" t="s">
        <v>24</v>
      </c>
      <c r="L40" s="117"/>
      <c r="M40" s="115" t="s">
        <v>28</v>
      </c>
      <c r="N40" s="116"/>
      <c r="O40" s="111"/>
      <c r="P40" s="11"/>
      <c r="Q40" s="11"/>
      <c r="R40" s="11"/>
      <c r="S40" s="11"/>
    </row>
    <row r="41" spans="1:21" s="12" customFormat="1" ht="37.5" customHeight="1">
      <c r="A41" s="102"/>
      <c r="B41" s="105"/>
      <c r="C41" s="110"/>
      <c r="D41" s="110"/>
      <c r="E41" s="110"/>
      <c r="F41" s="110"/>
      <c r="G41" s="110"/>
      <c r="H41" s="110"/>
      <c r="I41" s="110"/>
      <c r="J41" s="110"/>
      <c r="K41" s="117"/>
      <c r="L41" s="117"/>
      <c r="M41" s="115"/>
      <c r="N41" s="116"/>
      <c r="O41" s="111"/>
      <c r="P41" s="11"/>
      <c r="Q41" s="11"/>
      <c r="R41" s="11"/>
      <c r="S41" s="11"/>
    </row>
    <row r="42" spans="1:21" s="13" customFormat="1" ht="37.5" customHeight="1">
      <c r="A42" s="102"/>
      <c r="B42" s="105"/>
      <c r="C42" s="110"/>
      <c r="D42" s="110"/>
      <c r="E42" s="110"/>
      <c r="F42" s="110"/>
      <c r="G42" s="110"/>
      <c r="H42" s="110"/>
      <c r="I42" s="110"/>
      <c r="J42" s="110"/>
      <c r="K42" s="117"/>
      <c r="L42" s="117"/>
      <c r="M42" s="115"/>
      <c r="N42" s="116"/>
      <c r="O42" s="111"/>
      <c r="P42" s="11"/>
      <c r="Q42" s="11"/>
      <c r="R42" s="11"/>
      <c r="S42" s="11"/>
      <c r="T42" s="12"/>
    </row>
    <row r="43" spans="1:21" s="14" customFormat="1" ht="48.75" customHeight="1">
      <c r="A43" s="103"/>
      <c r="B43" s="106"/>
      <c r="C43" s="47"/>
      <c r="D43" s="47"/>
      <c r="E43" s="47"/>
      <c r="F43" s="47"/>
      <c r="G43" s="88"/>
      <c r="H43" s="88"/>
      <c r="I43" s="114" t="s">
        <v>11</v>
      </c>
      <c r="J43" s="114"/>
      <c r="K43" s="112" t="s">
        <v>39</v>
      </c>
      <c r="L43" s="112"/>
      <c r="M43" s="112" t="s">
        <v>57</v>
      </c>
      <c r="N43" s="113"/>
      <c r="O43" s="67"/>
      <c r="P43" s="11"/>
      <c r="Q43" s="11"/>
      <c r="R43" s="11"/>
      <c r="S43" s="11"/>
      <c r="T43" s="13"/>
    </row>
    <row r="44" spans="1:21" s="14" customFormat="1" ht="48.75" customHeight="1">
      <c r="A44" s="89" t="s">
        <v>60</v>
      </c>
      <c r="B44" s="90" t="s">
        <v>58</v>
      </c>
      <c r="C44" s="62">
        <f t="shared" ref="C44:C45" si="29">E44-3</f>
        <v>45933</v>
      </c>
      <c r="D44" s="63" t="str">
        <f t="shared" ref="D44:D46" si="30">TEXT(C44,"aaa")</f>
        <v>金</v>
      </c>
      <c r="E44" s="63">
        <f t="shared" ref="E44:E45" si="31">I44-3</f>
        <v>45936</v>
      </c>
      <c r="F44" s="63" t="str">
        <f t="shared" ref="F44:F46" si="32">TEXT(E44,"aaa")</f>
        <v>月</v>
      </c>
      <c r="G44" s="63">
        <f t="shared" ref="G44:G46" si="33">I44-1</f>
        <v>45938</v>
      </c>
      <c r="H44" s="63" t="str">
        <f t="shared" ref="H44:H46" si="34">TEXT(G44,"aaa")</f>
        <v>水</v>
      </c>
      <c r="I44" s="63">
        <v>45939</v>
      </c>
      <c r="J44" s="63" t="str">
        <f t="shared" ref="J44:J46" si="35">TEXT(I44,"aaa")</f>
        <v>木</v>
      </c>
      <c r="K44" s="63">
        <f t="shared" ref="K44:K46" si="36">I44+31</f>
        <v>45970</v>
      </c>
      <c r="L44" s="62" t="str">
        <f t="shared" ref="L44:L46" si="37">TEXT(K44,"aaa")</f>
        <v>日</v>
      </c>
      <c r="M44" s="63">
        <f t="shared" ref="M44:M46" si="38">K44+10</f>
        <v>45980</v>
      </c>
      <c r="N44" s="64" t="str">
        <f t="shared" ref="N44:N46" si="39">TEXT(M44,"aaa")</f>
        <v>水</v>
      </c>
      <c r="O44" s="29"/>
    </row>
    <row r="45" spans="1:21" s="14" customFormat="1" ht="48.75" customHeight="1">
      <c r="A45" s="91" t="s">
        <v>62</v>
      </c>
      <c r="B45" s="92" t="s">
        <v>58</v>
      </c>
      <c r="C45" s="93">
        <v>45939</v>
      </c>
      <c r="D45" s="94" t="str">
        <f t="shared" si="30"/>
        <v>木</v>
      </c>
      <c r="E45" s="94">
        <v>45940</v>
      </c>
      <c r="F45" s="94" t="str">
        <f t="shared" si="32"/>
        <v>金</v>
      </c>
      <c r="G45" s="42">
        <f t="shared" si="33"/>
        <v>45945</v>
      </c>
      <c r="H45" s="42" t="str">
        <f t="shared" si="34"/>
        <v>水</v>
      </c>
      <c r="I45" s="42">
        <v>45946</v>
      </c>
      <c r="J45" s="42" t="str">
        <f t="shared" si="35"/>
        <v>木</v>
      </c>
      <c r="K45" s="42">
        <f t="shared" si="36"/>
        <v>45977</v>
      </c>
      <c r="L45" s="41" t="str">
        <f t="shared" si="37"/>
        <v>日</v>
      </c>
      <c r="M45" s="42">
        <f t="shared" si="38"/>
        <v>45987</v>
      </c>
      <c r="N45" s="49" t="str">
        <f t="shared" si="39"/>
        <v>水</v>
      </c>
      <c r="O45" s="29"/>
    </row>
    <row r="46" spans="1:21" s="14" customFormat="1" ht="48.75" customHeight="1">
      <c r="A46" s="91" t="s">
        <v>61</v>
      </c>
      <c r="B46" s="92" t="s">
        <v>59</v>
      </c>
      <c r="C46" s="41">
        <f t="shared" ref="C46" si="40">E46-3</f>
        <v>45947</v>
      </c>
      <c r="D46" s="42" t="str">
        <f t="shared" si="30"/>
        <v>金</v>
      </c>
      <c r="E46" s="42">
        <f t="shared" ref="E46" si="41">I46-3</f>
        <v>45950</v>
      </c>
      <c r="F46" s="42" t="str">
        <f t="shared" si="32"/>
        <v>月</v>
      </c>
      <c r="G46" s="42">
        <f t="shared" si="33"/>
        <v>45952</v>
      </c>
      <c r="H46" s="42" t="str">
        <f t="shared" si="34"/>
        <v>水</v>
      </c>
      <c r="I46" s="42">
        <v>45953</v>
      </c>
      <c r="J46" s="42" t="str">
        <f t="shared" si="35"/>
        <v>木</v>
      </c>
      <c r="K46" s="42">
        <f t="shared" si="36"/>
        <v>45984</v>
      </c>
      <c r="L46" s="41" t="str">
        <f t="shared" si="37"/>
        <v>日</v>
      </c>
      <c r="M46" s="42">
        <f t="shared" si="38"/>
        <v>45994</v>
      </c>
      <c r="N46" s="49" t="str">
        <f t="shared" si="39"/>
        <v>水</v>
      </c>
      <c r="O46" s="29"/>
    </row>
    <row r="47" spans="1:21" s="14" customFormat="1" ht="48.75" customHeight="1">
      <c r="A47" s="91" t="s">
        <v>73</v>
      </c>
      <c r="B47" s="92" t="s">
        <v>69</v>
      </c>
      <c r="C47" s="41">
        <f t="shared" ref="C47:C48" si="42">E47-3</f>
        <v>45954</v>
      </c>
      <c r="D47" s="42" t="str">
        <f t="shared" ref="D44:D50" si="43">TEXT(C47,"aaa")</f>
        <v>金</v>
      </c>
      <c r="E47" s="42">
        <f t="shared" ref="E47:E48" si="44">I47-3</f>
        <v>45957</v>
      </c>
      <c r="F47" s="42" t="str">
        <f t="shared" ref="F44:F50" si="45">TEXT(E47,"aaa")</f>
        <v>月</v>
      </c>
      <c r="G47" s="42">
        <f t="shared" ref="G44:G50" si="46">I47-1</f>
        <v>45959</v>
      </c>
      <c r="H47" s="42" t="str">
        <f t="shared" ref="H44:H50" si="47">TEXT(G47,"aaa")</f>
        <v>水</v>
      </c>
      <c r="I47" s="42">
        <v>45960</v>
      </c>
      <c r="J47" s="42" t="str">
        <f t="shared" ref="J44:J50" si="48">TEXT(I47,"aaa")</f>
        <v>木</v>
      </c>
      <c r="K47" s="42">
        <f t="shared" ref="K44:K50" si="49">I47+31</f>
        <v>45991</v>
      </c>
      <c r="L47" s="41" t="str">
        <f t="shared" ref="L44:L50" si="50">TEXT(K47,"aaa")</f>
        <v>日</v>
      </c>
      <c r="M47" s="42">
        <f t="shared" ref="M44:M50" si="51">K47+10</f>
        <v>46001</v>
      </c>
      <c r="N47" s="49" t="str">
        <f t="shared" ref="N44:N50" si="52">TEXT(M47,"aaa")</f>
        <v>水</v>
      </c>
      <c r="O47" s="29"/>
    </row>
    <row r="48" spans="1:21" s="14" customFormat="1" ht="48.75" customHeight="1">
      <c r="A48" s="91" t="s">
        <v>75</v>
      </c>
      <c r="B48" s="92" t="s">
        <v>70</v>
      </c>
      <c r="C48" s="93">
        <v>45960</v>
      </c>
      <c r="D48" s="94" t="str">
        <f t="shared" si="43"/>
        <v>木</v>
      </c>
      <c r="E48" s="94">
        <v>45961</v>
      </c>
      <c r="F48" s="94" t="str">
        <f t="shared" si="45"/>
        <v>金</v>
      </c>
      <c r="G48" s="42">
        <f t="shared" si="46"/>
        <v>45966</v>
      </c>
      <c r="H48" s="42" t="str">
        <f t="shared" si="47"/>
        <v>水</v>
      </c>
      <c r="I48" s="42">
        <v>45967</v>
      </c>
      <c r="J48" s="42" t="str">
        <f t="shared" si="48"/>
        <v>木</v>
      </c>
      <c r="K48" s="42">
        <f t="shared" si="49"/>
        <v>45998</v>
      </c>
      <c r="L48" s="41" t="str">
        <f t="shared" si="50"/>
        <v>日</v>
      </c>
      <c r="M48" s="42">
        <f t="shared" si="51"/>
        <v>46008</v>
      </c>
      <c r="N48" s="49" t="str">
        <f t="shared" si="52"/>
        <v>水</v>
      </c>
      <c r="O48" s="29"/>
    </row>
    <row r="49" spans="1:15" s="14" customFormat="1" ht="48.75" customHeight="1">
      <c r="A49" s="157" t="s">
        <v>68</v>
      </c>
      <c r="B49" s="158"/>
      <c r="C49" s="159"/>
      <c r="D49" s="160"/>
      <c r="E49" s="160"/>
      <c r="F49" s="160"/>
      <c r="G49" s="161"/>
      <c r="H49" s="161"/>
      <c r="I49" s="161"/>
      <c r="J49" s="161"/>
      <c r="K49" s="161"/>
      <c r="L49" s="165"/>
      <c r="M49" s="161"/>
      <c r="N49" s="162"/>
      <c r="O49" s="29"/>
    </row>
    <row r="50" spans="1:15" s="14" customFormat="1" ht="48.75" customHeight="1">
      <c r="A50" s="91" t="s">
        <v>74</v>
      </c>
      <c r="B50" s="92" t="s">
        <v>71</v>
      </c>
      <c r="C50" s="41">
        <f t="shared" ref="C50:C51" si="53">E50-3</f>
        <v>45975</v>
      </c>
      <c r="D50" s="42" t="str">
        <f t="shared" si="43"/>
        <v>金</v>
      </c>
      <c r="E50" s="42">
        <f t="shared" ref="E50:E51" si="54">I50-3</f>
        <v>45978</v>
      </c>
      <c r="F50" s="42" t="str">
        <f t="shared" si="45"/>
        <v>月</v>
      </c>
      <c r="G50" s="42">
        <f t="shared" si="46"/>
        <v>45980</v>
      </c>
      <c r="H50" s="42" t="str">
        <f t="shared" si="47"/>
        <v>水</v>
      </c>
      <c r="I50" s="42">
        <v>45981</v>
      </c>
      <c r="J50" s="42" t="str">
        <f t="shared" si="48"/>
        <v>木</v>
      </c>
      <c r="K50" s="42">
        <f t="shared" si="49"/>
        <v>46012</v>
      </c>
      <c r="L50" s="41" t="str">
        <f t="shared" si="50"/>
        <v>日</v>
      </c>
      <c r="M50" s="42">
        <f t="shared" si="51"/>
        <v>46022</v>
      </c>
      <c r="N50" s="49" t="str">
        <f t="shared" si="52"/>
        <v>水</v>
      </c>
      <c r="O50" s="29"/>
    </row>
    <row r="51" spans="1:15" s="14" customFormat="1" ht="48.75" customHeight="1">
      <c r="A51" s="70" t="s">
        <v>76</v>
      </c>
      <c r="B51" s="71" t="s">
        <v>72</v>
      </c>
      <c r="C51" s="163">
        <v>45981</v>
      </c>
      <c r="D51" s="164" t="str">
        <f t="shared" ref="D51" si="55">TEXT(C51,"aaa")</f>
        <v>木</v>
      </c>
      <c r="E51" s="164">
        <v>45982</v>
      </c>
      <c r="F51" s="164" t="str">
        <f t="shared" ref="F51" si="56">TEXT(E51,"aaa")</f>
        <v>金</v>
      </c>
      <c r="G51" s="53">
        <f t="shared" ref="G51" si="57">I51-1</f>
        <v>45987</v>
      </c>
      <c r="H51" s="53" t="str">
        <f t="shared" ref="H51" si="58">TEXT(G51,"aaa")</f>
        <v>水</v>
      </c>
      <c r="I51" s="53">
        <v>45988</v>
      </c>
      <c r="J51" s="53" t="str">
        <f t="shared" ref="J51" si="59">TEXT(I51,"aaa")</f>
        <v>木</v>
      </c>
      <c r="K51" s="53">
        <f t="shared" ref="K51" si="60">I51+31</f>
        <v>46019</v>
      </c>
      <c r="L51" s="52" t="str">
        <f t="shared" ref="L51" si="61">TEXT(K51,"aaa")</f>
        <v>日</v>
      </c>
      <c r="M51" s="53">
        <f t="shared" ref="M51" si="62">K51+10</f>
        <v>46029</v>
      </c>
      <c r="N51" s="54" t="str">
        <f t="shared" ref="N51" si="63">TEXT(M51,"aaa")</f>
        <v>水</v>
      </c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5" t="s">
        <v>8</v>
      </c>
      <c r="B56" s="95"/>
      <c r="C56" s="95"/>
      <c r="D56" s="95"/>
      <c r="E56" s="95"/>
      <c r="F56" s="95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32"/>
      <c r="B57" s="132"/>
      <c r="C57" s="132"/>
      <c r="D57" s="132"/>
      <c r="E57" s="132"/>
      <c r="F57" s="132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96" t="s">
        <v>5</v>
      </c>
      <c r="C58" s="97"/>
      <c r="D58" s="97"/>
      <c r="E58" s="97"/>
      <c r="F58" s="98"/>
      <c r="G58" s="96" t="s">
        <v>6</v>
      </c>
      <c r="H58" s="97"/>
      <c r="I58" s="97"/>
      <c r="J58" s="97"/>
      <c r="K58" s="97"/>
      <c r="L58" s="97"/>
      <c r="M58" s="97"/>
      <c r="N58" s="98"/>
    </row>
    <row r="59" spans="1:15" ht="60.75" customHeight="1" thickTop="1">
      <c r="A59" s="118" t="s">
        <v>19</v>
      </c>
      <c r="B59" s="120" t="s">
        <v>41</v>
      </c>
      <c r="C59" s="121"/>
      <c r="D59" s="121"/>
      <c r="E59" s="121"/>
      <c r="F59" s="122"/>
      <c r="G59" s="72" t="s">
        <v>43</v>
      </c>
      <c r="H59" s="73"/>
      <c r="I59" s="74"/>
      <c r="J59" s="75"/>
      <c r="K59" s="75"/>
      <c r="L59" s="135" t="s">
        <v>45</v>
      </c>
      <c r="M59" s="135"/>
      <c r="N59" s="136"/>
    </row>
    <row r="60" spans="1:15" ht="59.25" customHeight="1">
      <c r="A60" s="119"/>
      <c r="B60" s="123"/>
      <c r="C60" s="124"/>
      <c r="D60" s="124"/>
      <c r="E60" s="124"/>
      <c r="F60" s="125"/>
      <c r="G60" s="77" t="s">
        <v>44</v>
      </c>
      <c r="H60" s="78"/>
      <c r="I60" s="79"/>
      <c r="J60" s="80"/>
      <c r="K60" s="80"/>
      <c r="L60" s="80"/>
      <c r="M60" s="78"/>
      <c r="N60" s="81"/>
    </row>
    <row r="61" spans="1:15" ht="59.25" customHeight="1">
      <c r="A61" s="126" t="s">
        <v>17</v>
      </c>
      <c r="B61" s="128" t="s">
        <v>46</v>
      </c>
      <c r="C61" s="129"/>
      <c r="D61" s="129"/>
      <c r="E61" s="129"/>
      <c r="F61" s="130"/>
      <c r="G61" s="82" t="s">
        <v>47</v>
      </c>
      <c r="H61" s="83"/>
      <c r="I61" s="84"/>
      <c r="J61" s="85"/>
      <c r="K61" s="85"/>
      <c r="L61" s="129" t="s">
        <v>48</v>
      </c>
      <c r="M61" s="129"/>
      <c r="N61" s="130"/>
    </row>
    <row r="62" spans="1:15" ht="61.5" customHeight="1">
      <c r="A62" s="127"/>
      <c r="B62" s="123"/>
      <c r="C62" s="124"/>
      <c r="D62" s="124"/>
      <c r="E62" s="124"/>
      <c r="F62" s="125"/>
      <c r="G62" s="133" t="s">
        <v>49</v>
      </c>
      <c r="H62" s="134"/>
      <c r="I62" s="134"/>
      <c r="J62" s="134"/>
      <c r="K62" s="134"/>
      <c r="L62" s="134"/>
      <c r="M62" s="134"/>
      <c r="N62" s="87"/>
    </row>
    <row r="63" spans="1:15" ht="58.5" customHeight="1">
      <c r="A63" s="126" t="s">
        <v>63</v>
      </c>
      <c r="B63" s="128" t="s">
        <v>64</v>
      </c>
      <c r="C63" s="129"/>
      <c r="D63" s="129"/>
      <c r="E63" s="129"/>
      <c r="F63" s="130"/>
      <c r="G63" s="82" t="s">
        <v>65</v>
      </c>
      <c r="H63" s="83"/>
      <c r="I63" s="84"/>
      <c r="J63" s="85"/>
      <c r="K63" s="85"/>
      <c r="L63" s="85"/>
      <c r="M63" s="83"/>
      <c r="N63" s="86" t="s">
        <v>66</v>
      </c>
    </row>
    <row r="64" spans="1:15" ht="58.5" customHeight="1">
      <c r="A64" s="127"/>
      <c r="B64" s="123"/>
      <c r="C64" s="124"/>
      <c r="D64" s="124"/>
      <c r="E64" s="124"/>
      <c r="F64" s="125"/>
      <c r="G64" s="77" t="s">
        <v>67</v>
      </c>
      <c r="H64" s="78"/>
      <c r="I64" s="79"/>
      <c r="J64" s="80"/>
      <c r="K64" s="80"/>
      <c r="L64" s="80"/>
      <c r="M64" s="78"/>
      <c r="N64" s="87"/>
    </row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9">
    <mergeCell ref="A63:A64"/>
    <mergeCell ref="B63:F64"/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A29:A30"/>
    <mergeCell ref="B29:F30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</mergeCells>
  <phoneticPr fontId="3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9" t="s">
        <v>14</v>
      </c>
      <c r="P1" s="99"/>
      <c r="Q1" s="99"/>
      <c r="R1" s="99"/>
      <c r="S1" s="99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00"/>
      <c r="J5" s="100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01" t="s">
        <v>7</v>
      </c>
      <c r="B6" s="104" t="s">
        <v>1</v>
      </c>
      <c r="C6" s="104" t="s">
        <v>2</v>
      </c>
      <c r="D6" s="104"/>
      <c r="E6" s="104"/>
      <c r="F6" s="104"/>
      <c r="G6" s="104" t="s">
        <v>9</v>
      </c>
      <c r="H6" s="104"/>
      <c r="I6" s="104" t="s">
        <v>10</v>
      </c>
      <c r="J6" s="155"/>
      <c r="K6" s="107" t="s">
        <v>3</v>
      </c>
      <c r="L6" s="108"/>
      <c r="M6" s="109"/>
      <c r="N6" s="109"/>
      <c r="O6" s="58"/>
      <c r="P6" s="11"/>
      <c r="Q6" s="11"/>
      <c r="R6" s="11"/>
      <c r="S6" s="11"/>
    </row>
    <row r="7" spans="1:21" s="12" customFormat="1" ht="37.5" customHeight="1">
      <c r="A7" s="102"/>
      <c r="B7" s="105"/>
      <c r="C7" s="110" t="s">
        <v>15</v>
      </c>
      <c r="D7" s="110"/>
      <c r="E7" s="110" t="s">
        <v>16</v>
      </c>
      <c r="F7" s="110"/>
      <c r="G7" s="110" t="s">
        <v>16</v>
      </c>
      <c r="H7" s="110"/>
      <c r="I7" s="110" t="s">
        <v>16</v>
      </c>
      <c r="J7" s="156"/>
      <c r="K7" s="115" t="s">
        <v>12</v>
      </c>
      <c r="L7" s="116"/>
      <c r="M7" s="111"/>
      <c r="N7" s="111"/>
      <c r="O7" s="111"/>
      <c r="P7" s="11"/>
      <c r="Q7" s="11"/>
      <c r="R7" s="11"/>
      <c r="S7" s="11"/>
    </row>
    <row r="8" spans="1:21" s="12" customFormat="1" ht="37.5" customHeight="1">
      <c r="A8" s="102"/>
      <c r="B8" s="105"/>
      <c r="C8" s="110"/>
      <c r="D8" s="110"/>
      <c r="E8" s="110"/>
      <c r="F8" s="110"/>
      <c r="G8" s="110"/>
      <c r="H8" s="110"/>
      <c r="I8" s="110"/>
      <c r="J8" s="156"/>
      <c r="K8" s="115"/>
      <c r="L8" s="116"/>
      <c r="M8" s="111"/>
      <c r="N8" s="111"/>
      <c r="O8" s="111"/>
      <c r="P8" s="11"/>
      <c r="Q8" s="11"/>
      <c r="R8" s="11"/>
      <c r="S8" s="11"/>
    </row>
    <row r="9" spans="1:21" s="12" customFormat="1" ht="37.5" customHeight="1">
      <c r="A9" s="102"/>
      <c r="B9" s="105"/>
      <c r="C9" s="110"/>
      <c r="D9" s="110"/>
      <c r="E9" s="110"/>
      <c r="F9" s="110"/>
      <c r="G9" s="110"/>
      <c r="H9" s="110"/>
      <c r="I9" s="110"/>
      <c r="J9" s="156"/>
      <c r="K9" s="115"/>
      <c r="L9" s="116"/>
      <c r="M9" s="111"/>
      <c r="N9" s="111"/>
      <c r="O9" s="111"/>
      <c r="P9" s="11"/>
      <c r="Q9" s="11"/>
      <c r="R9" s="11"/>
      <c r="S9" s="11"/>
    </row>
    <row r="10" spans="1:21" s="13" customFormat="1" ht="37.5" customHeight="1">
      <c r="A10" s="103"/>
      <c r="B10" s="106"/>
      <c r="C10" s="47"/>
      <c r="D10" s="47"/>
      <c r="E10" s="47"/>
      <c r="F10" s="47"/>
      <c r="G10" s="56"/>
      <c r="H10" s="56"/>
      <c r="I10" s="114" t="s">
        <v>11</v>
      </c>
      <c r="J10" s="153"/>
      <c r="K10" s="112" t="s">
        <v>20</v>
      </c>
      <c r="L10" s="113"/>
      <c r="M10" s="131"/>
      <c r="N10" s="131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5" t="s">
        <v>8</v>
      </c>
      <c r="B23" s="95"/>
      <c r="C23" s="95"/>
      <c r="D23" s="95"/>
      <c r="E23" s="95"/>
      <c r="F23" s="95"/>
      <c r="O23" s="31"/>
      <c r="Q23" s="17"/>
    </row>
    <row r="24" spans="1:17" s="12" customFormat="1" ht="47.25" customHeight="1">
      <c r="A24" s="95"/>
      <c r="B24" s="95"/>
      <c r="C24" s="95"/>
      <c r="D24" s="95"/>
      <c r="E24" s="95"/>
      <c r="F24" s="95"/>
      <c r="O24" s="16"/>
      <c r="Q24" s="17"/>
    </row>
    <row r="25" spans="1:17" s="12" customFormat="1" ht="47.25" customHeight="1" thickBot="1">
      <c r="A25" s="18" t="s">
        <v>4</v>
      </c>
      <c r="B25" s="96" t="s">
        <v>5</v>
      </c>
      <c r="C25" s="97"/>
      <c r="D25" s="97"/>
      <c r="E25" s="97"/>
      <c r="F25" s="98"/>
      <c r="G25" s="96" t="s">
        <v>6</v>
      </c>
      <c r="H25" s="97"/>
      <c r="I25" s="97"/>
      <c r="J25" s="97"/>
      <c r="K25" s="97"/>
      <c r="L25" s="97"/>
      <c r="M25" s="97"/>
      <c r="N25" s="98"/>
      <c r="O25" s="16"/>
      <c r="Q25" s="17"/>
    </row>
    <row r="26" spans="1:17" s="12" customFormat="1" ht="41.25" customHeight="1" thickTop="1">
      <c r="A26" s="118" t="s">
        <v>19</v>
      </c>
      <c r="B26" s="137" t="s">
        <v>51</v>
      </c>
      <c r="C26" s="154"/>
      <c r="D26" s="154"/>
      <c r="E26" s="154"/>
      <c r="F26" s="139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19"/>
      <c r="B27" s="140"/>
      <c r="C27" s="141"/>
      <c r="D27" s="141"/>
      <c r="E27" s="141"/>
      <c r="F27" s="142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27" t="s">
        <v>17</v>
      </c>
      <c r="B28" s="145" t="s">
        <v>46</v>
      </c>
      <c r="C28" s="146"/>
      <c r="D28" s="146"/>
      <c r="E28" s="146"/>
      <c r="F28" s="147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27"/>
      <c r="B29" s="140"/>
      <c r="C29" s="141"/>
      <c r="D29" s="141"/>
      <c r="E29" s="141"/>
      <c r="F29" s="142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9" t="s">
        <v>14</v>
      </c>
      <c r="P36" s="99"/>
      <c r="Q36" s="99"/>
      <c r="R36" s="99"/>
      <c r="S36" s="99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100"/>
      <c r="J41" s="100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01" t="s">
        <v>21</v>
      </c>
      <c r="B42" s="104" t="s">
        <v>1</v>
      </c>
      <c r="C42" s="104" t="s">
        <v>2</v>
      </c>
      <c r="D42" s="104"/>
      <c r="E42" s="104"/>
      <c r="F42" s="104"/>
      <c r="G42" s="104" t="s">
        <v>26</v>
      </c>
      <c r="H42" s="104"/>
      <c r="I42" s="104" t="s">
        <v>27</v>
      </c>
      <c r="J42" s="104"/>
      <c r="K42" s="107" t="s">
        <v>3</v>
      </c>
      <c r="L42" s="107"/>
      <c r="M42" s="107" t="s">
        <v>3</v>
      </c>
      <c r="N42" s="108"/>
      <c r="O42" s="58"/>
      <c r="P42" s="11"/>
      <c r="Q42" s="11"/>
      <c r="R42" s="11"/>
      <c r="S42" s="11"/>
    </row>
    <row r="43" spans="1:21" s="12" customFormat="1" ht="37.5" customHeight="1">
      <c r="A43" s="102"/>
      <c r="B43" s="105"/>
      <c r="C43" s="110" t="s">
        <v>22</v>
      </c>
      <c r="D43" s="110"/>
      <c r="E43" s="110" t="s">
        <v>16</v>
      </c>
      <c r="F43" s="110"/>
      <c r="G43" s="110" t="s">
        <v>23</v>
      </c>
      <c r="H43" s="110"/>
      <c r="I43" s="110" t="s">
        <v>23</v>
      </c>
      <c r="J43" s="110"/>
      <c r="K43" s="152" t="s">
        <v>24</v>
      </c>
      <c r="L43" s="152"/>
      <c r="M43" s="115" t="s">
        <v>28</v>
      </c>
      <c r="N43" s="116"/>
      <c r="O43" s="111"/>
      <c r="P43" s="11"/>
      <c r="Q43" s="11"/>
      <c r="R43" s="11"/>
      <c r="S43" s="11"/>
    </row>
    <row r="44" spans="1:21" s="12" customFormat="1" ht="37.5" customHeight="1">
      <c r="A44" s="102"/>
      <c r="B44" s="105"/>
      <c r="C44" s="110"/>
      <c r="D44" s="110"/>
      <c r="E44" s="110"/>
      <c r="F44" s="110"/>
      <c r="G44" s="110"/>
      <c r="H44" s="110"/>
      <c r="I44" s="110"/>
      <c r="J44" s="110"/>
      <c r="K44" s="152"/>
      <c r="L44" s="152"/>
      <c r="M44" s="115"/>
      <c r="N44" s="116"/>
      <c r="O44" s="111"/>
      <c r="P44" s="11"/>
      <c r="Q44" s="11"/>
      <c r="R44" s="11"/>
      <c r="S44" s="11"/>
    </row>
    <row r="45" spans="1:21" s="12" customFormat="1" ht="37.5" customHeight="1">
      <c r="A45" s="102"/>
      <c r="B45" s="105"/>
      <c r="C45" s="110"/>
      <c r="D45" s="110"/>
      <c r="E45" s="110"/>
      <c r="F45" s="110"/>
      <c r="G45" s="110"/>
      <c r="H45" s="110"/>
      <c r="I45" s="110"/>
      <c r="J45" s="110"/>
      <c r="K45" s="152"/>
      <c r="L45" s="152"/>
      <c r="M45" s="115"/>
      <c r="N45" s="116"/>
      <c r="O45" s="111"/>
      <c r="P45" s="11"/>
      <c r="Q45" s="11"/>
      <c r="R45" s="11"/>
      <c r="S45" s="11"/>
    </row>
    <row r="46" spans="1:21" s="13" customFormat="1" ht="37.5" customHeight="1">
      <c r="A46" s="103"/>
      <c r="B46" s="106"/>
      <c r="C46" s="47"/>
      <c r="D46" s="47"/>
      <c r="E46" s="47"/>
      <c r="F46" s="47"/>
      <c r="G46" s="56"/>
      <c r="H46" s="56"/>
      <c r="I46" s="114" t="s">
        <v>29</v>
      </c>
      <c r="J46" s="114"/>
      <c r="K46" s="112" t="s">
        <v>39</v>
      </c>
      <c r="L46" s="112"/>
      <c r="M46" s="112" t="s">
        <v>40</v>
      </c>
      <c r="N46" s="113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5" t="s">
        <v>31</v>
      </c>
      <c r="B63" s="95"/>
      <c r="C63" s="95"/>
      <c r="D63" s="95"/>
      <c r="E63" s="95"/>
      <c r="F63" s="95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5"/>
      <c r="B64" s="95"/>
      <c r="C64" s="95"/>
      <c r="D64" s="95"/>
      <c r="E64" s="95"/>
      <c r="F64" s="95"/>
      <c r="O64"/>
      <c r="Q64" s="17"/>
    </row>
    <row r="65" spans="1:17" s="12" customFormat="1" ht="57" customHeight="1" thickBot="1">
      <c r="A65" s="18" t="s">
        <v>4</v>
      </c>
      <c r="B65" s="96" t="s">
        <v>5</v>
      </c>
      <c r="C65" s="97"/>
      <c r="D65" s="97"/>
      <c r="E65" s="97"/>
      <c r="F65" s="98"/>
      <c r="G65" s="96" t="s">
        <v>32</v>
      </c>
      <c r="H65" s="97"/>
      <c r="I65" s="97"/>
      <c r="J65" s="97"/>
      <c r="K65" s="97"/>
      <c r="L65" s="97"/>
      <c r="M65" s="97"/>
      <c r="N65" s="98"/>
      <c r="O65" s="16"/>
      <c r="Q65" s="17"/>
    </row>
    <row r="66" spans="1:17" s="12" customFormat="1" ht="47.25" customHeight="1" thickTop="1">
      <c r="A66" s="118" t="s">
        <v>19</v>
      </c>
      <c r="B66" s="137" t="s">
        <v>41</v>
      </c>
      <c r="C66" s="138"/>
      <c r="D66" s="138"/>
      <c r="E66" s="138"/>
      <c r="F66" s="139"/>
      <c r="G66" s="24" t="s">
        <v>43</v>
      </c>
      <c r="H66" s="16"/>
      <c r="I66" s="25"/>
      <c r="J66" s="26"/>
      <c r="K66" s="26"/>
      <c r="L66" s="143" t="s">
        <v>45</v>
      </c>
      <c r="M66" s="143"/>
      <c r="N66" s="144"/>
      <c r="O66" s="16"/>
      <c r="Q66" s="17"/>
    </row>
    <row r="67" spans="1:17" s="12" customFormat="1" ht="43.5" customHeight="1">
      <c r="A67" s="119"/>
      <c r="B67" s="140"/>
      <c r="C67" s="141"/>
      <c r="D67" s="141"/>
      <c r="E67" s="141"/>
      <c r="F67" s="142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27" t="s">
        <v>17</v>
      </c>
      <c r="B68" s="145" t="s">
        <v>46</v>
      </c>
      <c r="C68" s="146"/>
      <c r="D68" s="146"/>
      <c r="E68" s="146"/>
      <c r="F68" s="147"/>
      <c r="G68" s="32" t="s">
        <v>47</v>
      </c>
      <c r="H68" s="33"/>
      <c r="I68" s="34"/>
      <c r="J68" s="35"/>
      <c r="K68" s="35"/>
      <c r="L68" s="148" t="s">
        <v>48</v>
      </c>
      <c r="M68" s="148"/>
      <c r="N68" s="149"/>
      <c r="O68" s="16"/>
      <c r="Q68" s="17"/>
    </row>
    <row r="69" spans="1:17" ht="47.25" customHeight="1">
      <c r="A69" s="127"/>
      <c r="B69" s="140"/>
      <c r="C69" s="141"/>
      <c r="D69" s="141"/>
      <c r="E69" s="141"/>
      <c r="F69" s="142"/>
      <c r="G69" s="150" t="s">
        <v>49</v>
      </c>
      <c r="H69" s="151"/>
      <c r="I69" s="151"/>
      <c r="J69" s="151"/>
      <c r="K69" s="151"/>
      <c r="L69" s="151"/>
      <c r="M69" s="151"/>
      <c r="N69" s="37"/>
    </row>
    <row r="70" spans="1:17" ht="47.25" customHeight="1"/>
    <row r="71" spans="1:17" ht="47.25" customHeight="1"/>
    <row r="72" spans="1:17" ht="47.25" customHeight="1"/>
  </sheetData>
  <mergeCells count="55"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6:J46"/>
    <mergeCell ref="K46:L46"/>
    <mergeCell ref="M46:N46"/>
    <mergeCell ref="A63:F64"/>
    <mergeCell ref="A42:A46"/>
    <mergeCell ref="A66:A67"/>
    <mergeCell ref="B66:F67"/>
    <mergeCell ref="L66:N66"/>
    <mergeCell ref="A68:A69"/>
    <mergeCell ref="B68:F69"/>
    <mergeCell ref="L68:N68"/>
    <mergeCell ref="G69:M69"/>
  </mergeCells>
  <phoneticPr fontId="4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2025-10-01T08:02:54Z</dcterms:modified>
</cp:coreProperties>
</file>