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49" i="2" l="1"/>
  <c r="J49" i="2" s="1"/>
  <c r="H49" i="2"/>
  <c r="E49" i="2"/>
  <c r="F49" i="2" s="1"/>
  <c r="D49" i="2"/>
  <c r="J46" i="2"/>
  <c r="I46" i="2"/>
  <c r="H46" i="2"/>
  <c r="E46" i="2"/>
  <c r="F46" i="2" s="1"/>
  <c r="D46" i="2"/>
  <c r="I45" i="2"/>
  <c r="J45" i="2" s="1"/>
  <c r="H45" i="2"/>
  <c r="E45" i="2"/>
  <c r="F45" i="2" s="1"/>
  <c r="C45" i="2"/>
  <c r="D45" i="2" s="1"/>
  <c r="I44" i="2"/>
  <c r="J44" i="2" s="1"/>
  <c r="H44" i="2"/>
  <c r="E44" i="2"/>
  <c r="F44" i="2" s="1"/>
  <c r="C44" i="2"/>
  <c r="D44" i="2" s="1"/>
  <c r="I43" i="2"/>
  <c r="J43" i="2" s="1"/>
  <c r="H43" i="2"/>
  <c r="E43" i="2"/>
  <c r="F43" i="2" s="1"/>
  <c r="C43" i="2"/>
  <c r="D43" i="2" s="1"/>
  <c r="I41" i="2"/>
  <c r="J41" i="2" s="1"/>
  <c r="H41" i="2"/>
  <c r="E41" i="2"/>
  <c r="F41" i="2" s="1"/>
  <c r="C41" i="2"/>
  <c r="D41" i="2" s="1"/>
  <c r="I24" i="2"/>
  <c r="J24" i="2" s="1"/>
  <c r="H24" i="2"/>
  <c r="E24" i="2"/>
  <c r="F24" i="2" s="1"/>
  <c r="C24" i="2"/>
  <c r="D24" i="2" s="1"/>
  <c r="I23" i="2"/>
  <c r="J23" i="2" s="1"/>
  <c r="H23" i="2"/>
  <c r="E23" i="2"/>
  <c r="F23" i="2" s="1"/>
  <c r="D23" i="2"/>
  <c r="I22" i="2"/>
  <c r="J22" i="2" s="1"/>
  <c r="H22" i="2"/>
  <c r="E22" i="2"/>
  <c r="F22" i="2" s="1"/>
  <c r="C22" i="2"/>
  <c r="D22" i="2" s="1"/>
  <c r="I21" i="2"/>
  <c r="J21" i="2" s="1"/>
  <c r="H21" i="2"/>
  <c r="E21" i="2"/>
  <c r="F21" i="2" s="1"/>
  <c r="C21" i="2"/>
  <c r="D21" i="2" s="1"/>
  <c r="I20" i="2"/>
  <c r="J20" i="2" s="1"/>
  <c r="H20" i="2"/>
  <c r="E20" i="2"/>
  <c r="F20" i="2" s="1"/>
  <c r="D20" i="2"/>
  <c r="I19" i="2"/>
  <c r="J19" i="2" s="1"/>
  <c r="H19" i="2"/>
  <c r="E19" i="2"/>
  <c r="F19" i="2" s="1"/>
  <c r="C19" i="2"/>
  <c r="D19" i="2" s="1"/>
  <c r="I18" i="2"/>
  <c r="J18" i="2" s="1"/>
  <c r="H18" i="2"/>
  <c r="E18" i="2"/>
  <c r="F18" i="2" s="1"/>
  <c r="C18" i="2"/>
  <c r="D18" i="2" s="1"/>
  <c r="I17" i="2"/>
  <c r="J17" i="2" s="1"/>
  <c r="H17" i="2"/>
  <c r="E17" i="2"/>
  <c r="F17" i="2" s="1"/>
  <c r="D17" i="2"/>
  <c r="I16" i="2"/>
  <c r="J16" i="2" s="1"/>
  <c r="H16" i="2"/>
  <c r="E16" i="2"/>
  <c r="F16" i="2" s="1"/>
  <c r="C16" i="2"/>
  <c r="D16" i="2" s="1"/>
  <c r="I15" i="2"/>
  <c r="J15" i="2" s="1"/>
  <c r="H15" i="2"/>
  <c r="E15" i="2"/>
  <c r="F15" i="2" s="1"/>
  <c r="C15" i="2"/>
  <c r="D15" i="2" s="1"/>
  <c r="I14" i="2"/>
  <c r="J14" i="2" s="1"/>
  <c r="H14" i="2"/>
  <c r="E14" i="2"/>
  <c r="F14" i="2" s="1"/>
  <c r="D14" i="2"/>
  <c r="I13" i="2"/>
  <c r="J13" i="2" s="1"/>
  <c r="H13" i="2"/>
  <c r="F13" i="2"/>
  <c r="E13" i="2"/>
  <c r="C13" i="2"/>
  <c r="D13" i="2" s="1"/>
  <c r="I12" i="2"/>
  <c r="J12" i="2" s="1"/>
  <c r="H12" i="2"/>
  <c r="E12" i="2"/>
  <c r="F12" i="2" s="1"/>
  <c r="C12" i="2"/>
  <c r="D12" i="2" s="1"/>
  <c r="I11" i="2"/>
  <c r="J11" i="2" s="1"/>
  <c r="H11" i="2"/>
  <c r="E11" i="2"/>
  <c r="F11" i="2" s="1"/>
  <c r="D11" i="2"/>
  <c r="I10" i="2"/>
  <c r="J10" i="2" s="1"/>
  <c r="H10" i="2"/>
  <c r="E10" i="2"/>
  <c r="F10" i="2" s="1"/>
  <c r="C10" i="2"/>
  <c r="D10" i="2" s="1"/>
  <c r="I53" i="2" l="1"/>
  <c r="J53" i="2" s="1"/>
  <c r="H53" i="2"/>
  <c r="E53" i="2"/>
  <c r="F53" i="2" s="1"/>
  <c r="D53" i="2"/>
  <c r="I50" i="2"/>
  <c r="J50" i="2" s="1"/>
  <c r="H50" i="2"/>
  <c r="E50" i="2"/>
  <c r="F50" i="2" s="1"/>
  <c r="I48" i="2"/>
  <c r="J48" i="2" s="1"/>
  <c r="H48" i="2"/>
  <c r="E48" i="2"/>
  <c r="F48" i="2" s="1"/>
  <c r="D48" i="2"/>
  <c r="I47" i="2"/>
  <c r="J47" i="2" s="1"/>
  <c r="H47" i="2"/>
  <c r="E47" i="2"/>
  <c r="F47" i="2" s="1"/>
  <c r="C47" i="2"/>
  <c r="D47" i="2" s="1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<sst xmlns="http://schemas.openxmlformats.org/spreadsheetml/2006/main" count="208" uniqueCount="107">
  <si>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</si>
  <si>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</si>
  <si>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</si>
  <si>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</si>
  <si>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</si>
  <si>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</si>
  <si>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</si>
  <si>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</si>
  <si>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</si>
  <si>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</si>
  <si>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</si>
  <si>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</si>
  <si>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</si>
  <si>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</si>
  <si>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</si>
  <si>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</si>
  <si>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</si>
  <si>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</si>
  <si>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</si>
  <si>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</si>
  <si>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</si>
  <si>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</si>
  <si>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</si>
  <si>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</si>
  <si>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</si>
  <si>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</si>
  <si>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</si>
  <si>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</si>
  <si>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</si>
  <si>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</si>
  <si>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</si>
  <si>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</si>
  <si>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</si>
  <si>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</si>
  <si>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</si>
  <si>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</si>
  <si>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</si>
  <si>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</si>
  <si>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</si>
  <si>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</si>
  <si>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</si>
  <si>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</si>
  <si>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</si>
  <si>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</si>
  <si>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</si>
  <si>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</si>
  <si>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</si>
  <si>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</si>
  <si>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</si>
  <si>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</si>
  <si>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</si>
  <si>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</si>
  <si>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</si>
  <si>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</si>
  <si>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</si>
  <si>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</si>
  <si>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</si>
  <si>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</si>
  <si>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</si>
  <si>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</si>
  <si>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</si>
  <si>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</si>
  <si>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</si>
  <si>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</si>
  <si>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</si>
  <si>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</si>
  <si>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</si>
  <si>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</si>
  <si>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</si>
  <si>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</si>
  <si>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</si>
  <si>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</si>
  <si>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</si>
  <si>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PACIFIC TIANJIN</t>
  </si>
  <si>
    <t>SUNWIN</t>
  </si>
  <si>
    <t>HONOR VOYAGER</t>
  </si>
  <si>
    <t>PANSTAR MIRACLE</t>
    <phoneticPr fontId="1"/>
  </si>
  <si>
    <t>★PANSTAR MIRACLE</t>
    <phoneticPr fontId="1"/>
  </si>
  <si>
    <t>SUNWIN</t>
    <phoneticPr fontId="11"/>
  </si>
  <si>
    <t>2539W</t>
    <phoneticPr fontId="11"/>
  </si>
  <si>
    <t>2538W</t>
    <phoneticPr fontId="11"/>
  </si>
  <si>
    <t>2540W</t>
    <phoneticPr fontId="11"/>
  </si>
  <si>
    <t>0137N</t>
    <phoneticPr fontId="11"/>
  </si>
  <si>
    <t>2551W</t>
    <phoneticPr fontId="11"/>
  </si>
  <si>
    <t>2542W</t>
    <phoneticPr fontId="11"/>
  </si>
  <si>
    <t>2543W</t>
    <phoneticPr fontId="11"/>
  </si>
  <si>
    <t>★HONOR VOYAGER</t>
    <phoneticPr fontId="1"/>
  </si>
  <si>
    <t>NO SERVICE</t>
    <phoneticPr fontId="1"/>
  </si>
  <si>
    <t>5109W</t>
  </si>
  <si>
    <t>5112W</t>
  </si>
  <si>
    <t>5113W</t>
  </si>
  <si>
    <t>5111W</t>
    <phoneticPr fontId="1"/>
  </si>
  <si>
    <t>5114W</t>
  </si>
  <si>
    <t>2541W</t>
    <phoneticPr fontId="11"/>
  </si>
  <si>
    <t>0139N</t>
    <phoneticPr fontId="11"/>
  </si>
  <si>
    <t>2554W</t>
    <phoneticPr fontId="11"/>
  </si>
  <si>
    <t>2545W</t>
    <phoneticPr fontId="11"/>
  </si>
  <si>
    <t>2546W</t>
    <phoneticPr fontId="11"/>
  </si>
  <si>
    <t>2556W</t>
    <phoneticPr fontId="11"/>
  </si>
  <si>
    <t>★PACIFIC TIANJIN</t>
    <phoneticPr fontId="1"/>
  </si>
  <si>
    <t>10/2 AM</t>
    <phoneticPr fontId="1"/>
  </si>
  <si>
    <t>木</t>
    <phoneticPr fontId="1"/>
  </si>
  <si>
    <t>5115W</t>
  </si>
  <si>
    <t>5116W</t>
  </si>
  <si>
    <t>5117W</t>
  </si>
  <si>
    <t>5118W</t>
  </si>
  <si>
    <t>5121W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</si>
</sst>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7" fillId="0" borderId="0"/>
  </cellStyleXfs>
  <cellXfs count="193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180" fontId="13" fillId="4" borderId="15" xfId="1" applyNumberFormat="1" applyFont="1" applyFill="1" applyBorder="1" applyAlignment="1" applyProtection="1">
      <alignment horizontal="left" vertical="center"/>
      <protection locked="0"/>
    </xf>
    <xf numFmtId="180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6" xfId="1" quotePrefix="1" applyNumberFormat="1" applyFont="1" applyFill="1" applyBorder="1" applyAlignment="1" applyProtection="1">
      <alignment horizontal="center" vertical="center" shrinkToFit="1"/>
      <protection locked="0"/>
    </xf>
    <xf numFmtId="0" fontId="28" fillId="3" borderId="0" xfId="1" applyFont="1" applyFill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833436</xdr:colOff>
      <xdr:row>6</xdr:row>
      <xdr:rowOff>23811</xdr:rowOff>
    </xdr:from>
    <xdr:to>
      <xdr:col>16</xdr:col>
      <xdr:colOff>746394</xdr:colOff>
      <xdr:row>11</xdr:row>
      <xdr:rowOff>71437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8561" y="3976686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10</xdr:col>
      <xdr:colOff>428620</xdr:colOff>
      <xdr:row>22</xdr:row>
      <xdr:rowOff>1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14763745" y="13120689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topLeftCell="A28" zoomScale="40" zoomScaleNormal="50" zoomScaleSheetLayoutView="40" zoomScalePageLayoutView="40" workbookViewId="0">
      <selection activeCell="L45" sqref="L45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5" t="s">
        <v>22</v>
      </c>
      <c r="N1" s="135"/>
      <c r="O1" s="135"/>
      <c r="P1" s="135"/>
      <c r="Q1" s="135"/>
      <c r="R1" s="135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45910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5" t="s">
        <v>9</v>
      </c>
      <c r="B5" s="136" t="s">
        <v>6</v>
      </c>
      <c r="C5" s="136" t="s">
        <v>5</v>
      </c>
      <c r="D5" s="136"/>
      <c r="E5" s="136" t="s">
        <v>10</v>
      </c>
      <c r="F5" s="136"/>
      <c r="G5" s="136" t="s">
        <v>4</v>
      </c>
      <c r="H5" s="136"/>
      <c r="I5" s="136" t="s">
        <v>10</v>
      </c>
      <c r="J5" s="137"/>
      <c r="L5" s="6"/>
      <c r="M5" s="6"/>
      <c r="N5" s="6"/>
      <c r="O5" s="6"/>
    </row>
    <row r="6" spans="1:22" s="4" customFormat="1" ht="37.5" customHeight="1">
      <c r="A6" s="156"/>
      <c r="B6" s="158"/>
      <c r="C6" s="145" t="s">
        <v>3</v>
      </c>
      <c r="D6" s="145"/>
      <c r="E6" s="145" t="s">
        <v>3</v>
      </c>
      <c r="F6" s="145"/>
      <c r="G6" s="145" t="s">
        <v>3</v>
      </c>
      <c r="H6" s="145"/>
      <c r="I6" s="138" t="s">
        <v>11</v>
      </c>
      <c r="J6" s="139"/>
      <c r="L6" s="6"/>
      <c r="M6" s="6"/>
      <c r="N6" s="6"/>
      <c r="O6" s="6"/>
    </row>
    <row r="7" spans="1:22" s="4" customFormat="1" ht="37.5" customHeight="1">
      <c r="A7" s="156"/>
      <c r="B7" s="158"/>
      <c r="C7" s="145"/>
      <c r="D7" s="145"/>
      <c r="E7" s="145"/>
      <c r="F7" s="145"/>
      <c r="G7" s="145"/>
      <c r="H7" s="145"/>
      <c r="I7" s="138"/>
      <c r="J7" s="139"/>
      <c r="L7" s="6"/>
      <c r="M7" s="6"/>
      <c r="N7" s="6"/>
      <c r="O7" s="6"/>
    </row>
    <row r="8" spans="1:22" s="4" customFormat="1" ht="37.5" customHeight="1">
      <c r="A8" s="156"/>
      <c r="B8" s="158"/>
      <c r="C8" s="145"/>
      <c r="D8" s="145"/>
      <c r="E8" s="145"/>
      <c r="F8" s="145"/>
      <c r="G8" s="145"/>
      <c r="H8" s="145"/>
      <c r="I8" s="138"/>
      <c r="J8" s="139"/>
      <c r="L8" s="6"/>
      <c r="M8" s="6"/>
      <c r="N8" s="6"/>
      <c r="O8" s="6"/>
    </row>
    <row r="9" spans="1:22" s="5" customFormat="1" ht="37.5" customHeight="1">
      <c r="A9" s="157"/>
      <c r="B9" s="159"/>
      <c r="C9" s="124"/>
      <c r="D9" s="124"/>
      <c r="E9" s="124"/>
      <c r="F9" s="124"/>
      <c r="G9" s="146" t="s">
        <v>12</v>
      </c>
      <c r="H9" s="146"/>
      <c r="I9" s="147" t="s">
        <v>19</v>
      </c>
      <c r="J9" s="148"/>
      <c r="L9" s="6"/>
      <c r="M9" s="6"/>
      <c r="N9" s="6"/>
      <c r="O9" s="6"/>
    </row>
    <row r="10" spans="1:22" s="4" customFormat="1" ht="46.5" customHeight="1">
      <c r="A10" s="91" t="s">
        <v>75</v>
      </c>
      <c r="B10" s="65" t="s">
        <v>81</v>
      </c>
      <c r="C10" s="66">
        <f>G10-4</f>
        <v>45911</v>
      </c>
      <c r="D10" s="67" t="str">
        <f t="shared" ref="D10:D16" si="0">TEXT(C10,"aaa")</f>
        <v>木</v>
      </c>
      <c r="E10" s="66">
        <f t="shared" ref="E10" si="1">G10</f>
        <v>45915</v>
      </c>
      <c r="F10" s="67" t="str">
        <f t="shared" ref="F10:F16" si="2">TEXT(E10,"aaa")</f>
        <v>月</v>
      </c>
      <c r="G10" s="68">
        <v>45915</v>
      </c>
      <c r="H10" s="67" t="str">
        <f t="shared" ref="H10:H16" si="3">TEXT(G10,"aaa")</f>
        <v>月</v>
      </c>
      <c r="I10" s="69">
        <f t="shared" ref="I10" si="4">G10+2</f>
        <v>45917</v>
      </c>
      <c r="J10" s="70" t="str">
        <f t="shared" ref="J10:J16" si="5">TEXT(I10,"aaa")</f>
        <v>水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64</v>
      </c>
      <c r="B11" s="60" t="s">
        <v>82</v>
      </c>
      <c r="C11" s="89">
        <v>45912</v>
      </c>
      <c r="D11" s="90" t="str">
        <f t="shared" si="0"/>
        <v>金</v>
      </c>
      <c r="E11" s="61">
        <f>G11</f>
        <v>45917</v>
      </c>
      <c r="F11" s="62" t="str">
        <f t="shared" si="2"/>
        <v>水</v>
      </c>
      <c r="G11" s="63">
        <v>45917</v>
      </c>
      <c r="H11" s="62" t="str">
        <f t="shared" si="3"/>
        <v>水</v>
      </c>
      <c r="I11" s="64">
        <f>G11+3</f>
        <v>45920</v>
      </c>
      <c r="J11" s="72" t="str">
        <f t="shared" si="5"/>
        <v>土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74</v>
      </c>
      <c r="B12" s="60" t="s">
        <v>80</v>
      </c>
      <c r="C12" s="61">
        <f>G12-2</f>
        <v>45917</v>
      </c>
      <c r="D12" s="62" t="str">
        <f t="shared" si="0"/>
        <v>水</v>
      </c>
      <c r="E12" s="61">
        <f t="shared" ref="E12:E13" si="6">G12</f>
        <v>45919</v>
      </c>
      <c r="F12" s="62" t="str">
        <f t="shared" si="2"/>
        <v>金</v>
      </c>
      <c r="G12" s="63">
        <v>45919</v>
      </c>
      <c r="H12" s="62" t="str">
        <f t="shared" si="3"/>
        <v>金</v>
      </c>
      <c r="I12" s="64">
        <f t="shared" ref="I12:I13" si="7">G12+2</f>
        <v>45921</v>
      </c>
      <c r="J12" s="72" t="str">
        <f t="shared" si="5"/>
        <v>日</v>
      </c>
      <c r="K12" s="112"/>
      <c r="L12" s="112"/>
    </row>
    <row r="13" spans="1:22" s="23" customFormat="1" ht="46.5" customHeight="1">
      <c r="A13" s="71" t="s">
        <v>73</v>
      </c>
      <c r="B13" s="60" t="s">
        <v>83</v>
      </c>
      <c r="C13" s="61">
        <f>G13-4</f>
        <v>45918</v>
      </c>
      <c r="D13" s="62" t="str">
        <f t="shared" si="0"/>
        <v>木</v>
      </c>
      <c r="E13" s="61">
        <f t="shared" si="6"/>
        <v>45922</v>
      </c>
      <c r="F13" s="62" t="str">
        <f t="shared" si="2"/>
        <v>月</v>
      </c>
      <c r="G13" s="63">
        <v>45922</v>
      </c>
      <c r="H13" s="62" t="str">
        <f t="shared" si="3"/>
        <v>月</v>
      </c>
      <c r="I13" s="64">
        <f t="shared" si="7"/>
        <v>45924</v>
      </c>
      <c r="J13" s="72" t="str">
        <f t="shared" si="5"/>
        <v>水</v>
      </c>
      <c r="K13" s="113"/>
    </row>
    <row r="14" spans="1:22" s="23" customFormat="1" ht="46.5" customHeight="1">
      <c r="A14" s="71" t="s">
        <v>86</v>
      </c>
      <c r="B14" s="60" t="s">
        <v>84</v>
      </c>
      <c r="C14" s="89">
        <v>45919</v>
      </c>
      <c r="D14" s="90" t="str">
        <f t="shared" si="0"/>
        <v>金</v>
      </c>
      <c r="E14" s="61">
        <f>G14</f>
        <v>45924</v>
      </c>
      <c r="F14" s="62" t="str">
        <f t="shared" si="2"/>
        <v>水</v>
      </c>
      <c r="G14" s="63">
        <v>45924</v>
      </c>
      <c r="H14" s="62" t="str">
        <f t="shared" si="3"/>
        <v>水</v>
      </c>
      <c r="I14" s="64">
        <f>G14+3</f>
        <v>45927</v>
      </c>
      <c r="J14" s="72" t="str">
        <f t="shared" si="5"/>
        <v>土</v>
      </c>
      <c r="K14" s="109"/>
      <c r="L14" s="110"/>
    </row>
    <row r="15" spans="1:22" s="23" customFormat="1" ht="46.5" customHeight="1">
      <c r="A15" s="71" t="s">
        <v>74</v>
      </c>
      <c r="B15" s="60" t="s">
        <v>79</v>
      </c>
      <c r="C15" s="61">
        <f>G15-2</f>
        <v>45924</v>
      </c>
      <c r="D15" s="62" t="str">
        <f t="shared" si="0"/>
        <v>水</v>
      </c>
      <c r="E15" s="61">
        <f t="shared" ref="E15:E16" si="8">G15</f>
        <v>45926</v>
      </c>
      <c r="F15" s="62" t="str">
        <f t="shared" si="2"/>
        <v>金</v>
      </c>
      <c r="G15" s="63">
        <v>45926</v>
      </c>
      <c r="H15" s="62" t="str">
        <f t="shared" si="3"/>
        <v>金</v>
      </c>
      <c r="I15" s="64">
        <f t="shared" ref="I15:I16" si="9">G15+2</f>
        <v>45928</v>
      </c>
      <c r="J15" s="72" t="str">
        <f t="shared" si="5"/>
        <v>日</v>
      </c>
      <c r="K15" s="112"/>
      <c r="L15" s="112"/>
    </row>
    <row r="16" spans="1:22" s="23" customFormat="1" ht="46.5" customHeight="1">
      <c r="A16" s="71" t="s">
        <v>75</v>
      </c>
      <c r="B16" s="60" t="s">
        <v>85</v>
      </c>
      <c r="C16" s="61">
        <f>G16-4</f>
        <v>45925</v>
      </c>
      <c r="D16" s="62" t="str">
        <f t="shared" si="0"/>
        <v>木</v>
      </c>
      <c r="E16" s="61">
        <f t="shared" si="8"/>
        <v>45929</v>
      </c>
      <c r="F16" s="62" t="str">
        <f t="shared" si="2"/>
        <v>月</v>
      </c>
      <c r="G16" s="63">
        <v>45929</v>
      </c>
      <c r="H16" s="62" t="str">
        <f t="shared" si="3"/>
        <v>月</v>
      </c>
      <c r="I16" s="64">
        <f t="shared" si="9"/>
        <v>45931</v>
      </c>
      <c r="J16" s="72" t="str">
        <f t="shared" si="5"/>
        <v>水</v>
      </c>
      <c r="K16" s="112"/>
      <c r="L16" s="112"/>
    </row>
    <row r="17" spans="1:18" s="23" customFormat="1" ht="46.5" customHeight="1">
      <c r="A17" s="71" t="s">
        <v>34</v>
      </c>
      <c r="B17" s="60" t="s">
        <v>94</v>
      </c>
      <c r="C17" s="61">
        <v>45929</v>
      </c>
      <c r="D17" s="62" t="str">
        <f t="shared" ref="D17:D22" si="10">TEXT(C17,"aaa")</f>
        <v>月</v>
      </c>
      <c r="E17" s="61">
        <f>G17</f>
        <v>45931</v>
      </c>
      <c r="F17" s="62" t="str">
        <f t="shared" ref="F17:F22" si="11">TEXT(E17,"aaa")</f>
        <v>水</v>
      </c>
      <c r="G17" s="63">
        <v>45931</v>
      </c>
      <c r="H17" s="62" t="str">
        <f t="shared" ref="H17:H22" si="12">TEXT(G17,"aaa")</f>
        <v>水</v>
      </c>
      <c r="I17" s="64">
        <f>G17+3</f>
        <v>45934</v>
      </c>
      <c r="J17" s="72" t="str">
        <f t="shared" ref="J17:J22" si="13">TEXT(I17,"aaa")</f>
        <v>土</v>
      </c>
      <c r="K17" s="111"/>
      <c r="L17" s="110"/>
    </row>
    <row r="18" spans="1:18" s="23" customFormat="1" ht="46.5" customHeight="1">
      <c r="A18" s="71" t="s">
        <v>78</v>
      </c>
      <c r="B18" s="60" t="s">
        <v>81</v>
      </c>
      <c r="C18" s="61">
        <f>G18-2</f>
        <v>45931</v>
      </c>
      <c r="D18" s="62" t="str">
        <f t="shared" si="10"/>
        <v>水</v>
      </c>
      <c r="E18" s="61">
        <f t="shared" ref="E18:E19" si="14">G18</f>
        <v>45933</v>
      </c>
      <c r="F18" s="62" t="str">
        <f t="shared" si="11"/>
        <v>金</v>
      </c>
      <c r="G18" s="63">
        <v>45933</v>
      </c>
      <c r="H18" s="62" t="str">
        <f t="shared" si="12"/>
        <v>金</v>
      </c>
      <c r="I18" s="64">
        <f t="shared" ref="I18:I19" si="15">G18+2</f>
        <v>45935</v>
      </c>
      <c r="J18" s="72" t="str">
        <f t="shared" si="13"/>
        <v>日</v>
      </c>
      <c r="K18" s="111"/>
      <c r="L18" s="110"/>
    </row>
    <row r="19" spans="1:18" s="23" customFormat="1" ht="46.5" customHeight="1">
      <c r="A19" s="71" t="s">
        <v>73</v>
      </c>
      <c r="B19" s="60" t="s">
        <v>95</v>
      </c>
      <c r="C19" s="61">
        <f>G19-4</f>
        <v>45932</v>
      </c>
      <c r="D19" s="62" t="str">
        <f t="shared" si="10"/>
        <v>木</v>
      </c>
      <c r="E19" s="61">
        <f t="shared" si="14"/>
        <v>45936</v>
      </c>
      <c r="F19" s="62" t="str">
        <f t="shared" si="11"/>
        <v>月</v>
      </c>
      <c r="G19" s="63">
        <v>45936</v>
      </c>
      <c r="H19" s="62" t="str">
        <f t="shared" si="12"/>
        <v>月</v>
      </c>
      <c r="I19" s="64">
        <f t="shared" si="15"/>
        <v>45938</v>
      </c>
      <c r="J19" s="72" t="str">
        <f t="shared" si="13"/>
        <v>水</v>
      </c>
      <c r="K19" s="111"/>
      <c r="L19" s="110"/>
    </row>
    <row r="20" spans="1:18" s="23" customFormat="1" ht="46.5" customHeight="1">
      <c r="A20" s="71" t="s">
        <v>75</v>
      </c>
      <c r="B20" s="60" t="s">
        <v>96</v>
      </c>
      <c r="C20" s="61">
        <v>45936</v>
      </c>
      <c r="D20" s="62" t="str">
        <f t="shared" si="10"/>
        <v>月</v>
      </c>
      <c r="E20" s="61">
        <f>G20</f>
        <v>45938</v>
      </c>
      <c r="F20" s="62" t="str">
        <f t="shared" si="11"/>
        <v>水</v>
      </c>
      <c r="G20" s="63">
        <v>45938</v>
      </c>
      <c r="H20" s="62" t="str">
        <f t="shared" si="12"/>
        <v>水</v>
      </c>
      <c r="I20" s="64">
        <f>G20+3</f>
        <v>45941</v>
      </c>
      <c r="J20" s="72" t="str">
        <f t="shared" si="13"/>
        <v>土</v>
      </c>
      <c r="K20" s="111"/>
      <c r="L20" s="110"/>
    </row>
    <row r="21" spans="1:18" s="23" customFormat="1" ht="46.5" customHeight="1">
      <c r="A21" s="71" t="s">
        <v>78</v>
      </c>
      <c r="B21" s="60" t="s">
        <v>93</v>
      </c>
      <c r="C21" s="61">
        <f>G21-2</f>
        <v>45938</v>
      </c>
      <c r="D21" s="62" t="str">
        <f t="shared" si="10"/>
        <v>水</v>
      </c>
      <c r="E21" s="61">
        <f t="shared" ref="E21:E22" si="16">G21</f>
        <v>45940</v>
      </c>
      <c r="F21" s="62" t="str">
        <f t="shared" si="11"/>
        <v>金</v>
      </c>
      <c r="G21" s="63">
        <v>45940</v>
      </c>
      <c r="H21" s="62" t="str">
        <f t="shared" si="12"/>
        <v>金</v>
      </c>
      <c r="I21" s="64">
        <f t="shared" ref="I21:I22" si="17">G21+2</f>
        <v>45942</v>
      </c>
      <c r="J21" s="72" t="str">
        <f t="shared" si="13"/>
        <v>日</v>
      </c>
      <c r="K21" s="111"/>
      <c r="L21" s="110"/>
    </row>
    <row r="22" spans="1:18" s="23" customFormat="1" ht="46.5" customHeight="1">
      <c r="A22" s="71" t="s">
        <v>75</v>
      </c>
      <c r="B22" s="60" t="s">
        <v>97</v>
      </c>
      <c r="C22" s="61">
        <f>G22-4</f>
        <v>45939</v>
      </c>
      <c r="D22" s="62" t="str">
        <f t="shared" si="10"/>
        <v>木</v>
      </c>
      <c r="E22" s="61">
        <f t="shared" si="16"/>
        <v>45943</v>
      </c>
      <c r="F22" s="62" t="str">
        <f t="shared" si="11"/>
        <v>月</v>
      </c>
      <c r="G22" s="63">
        <v>45943</v>
      </c>
      <c r="H22" s="62" t="str">
        <f t="shared" si="12"/>
        <v>月</v>
      </c>
      <c r="I22" s="64">
        <f t="shared" si="17"/>
        <v>45945</v>
      </c>
      <c r="J22" s="72" t="str">
        <f t="shared" si="13"/>
        <v>水</v>
      </c>
    </row>
    <row r="23" spans="1:18" s="4" customFormat="1" ht="57.75" customHeight="1">
      <c r="A23" s="71" t="s">
        <v>99</v>
      </c>
      <c r="B23" s="60" t="s">
        <v>98</v>
      </c>
      <c r="C23" s="89">
        <v>45940</v>
      </c>
      <c r="D23" s="90" t="str">
        <f t="shared" ref="D23:D24" si="18">TEXT(C23,"aaa")</f>
        <v>金</v>
      </c>
      <c r="E23" s="61">
        <f>G23</f>
        <v>45945</v>
      </c>
      <c r="F23" s="62" t="str">
        <f t="shared" ref="F23:F24" si="19">TEXT(E23,"aaa")</f>
        <v>水</v>
      </c>
      <c r="G23" s="63">
        <v>45945</v>
      </c>
      <c r="H23" s="62" t="str">
        <f t="shared" ref="H23:H24" si="20">TEXT(G23,"aaa")</f>
        <v>水</v>
      </c>
      <c r="I23" s="64">
        <f>G23+3</f>
        <v>45948</v>
      </c>
      <c r="J23" s="72" t="str">
        <f t="shared" ref="J23:J24" si="21">TEXT(I23,"aaa")</f>
        <v>土</v>
      </c>
    </row>
    <row r="24" spans="1:18" s="4" customFormat="1" ht="57.75" customHeight="1">
      <c r="A24" s="83" t="s">
        <v>78</v>
      </c>
      <c r="B24" s="73" t="s">
        <v>84</v>
      </c>
      <c r="C24" s="74">
        <f>G24-2</f>
        <v>45945</v>
      </c>
      <c r="D24" s="75" t="str">
        <f t="shared" si="18"/>
        <v>水</v>
      </c>
      <c r="E24" s="74">
        <f t="shared" ref="E24" si="22">G24</f>
        <v>45947</v>
      </c>
      <c r="F24" s="75" t="str">
        <f t="shared" si="19"/>
        <v>金</v>
      </c>
      <c r="G24" s="76">
        <v>45947</v>
      </c>
      <c r="H24" s="75" t="str">
        <f t="shared" si="20"/>
        <v>金</v>
      </c>
      <c r="I24" s="77">
        <f t="shared" ref="I24" si="23">G24+2</f>
        <v>45949</v>
      </c>
      <c r="J24" s="78" t="str">
        <f t="shared" si="21"/>
        <v>日</v>
      </c>
    </row>
    <row r="25" spans="1:18" s="1" customFormat="1" ht="56.25" customHeight="1"/>
    <row r="26" spans="1:18" s="1" customFormat="1" ht="46.5" customHeight="1" thickBot="1">
      <c r="A26" s="108" t="s">
        <v>2</v>
      </c>
      <c r="B26" s="141" t="s">
        <v>1</v>
      </c>
      <c r="C26" s="142"/>
      <c r="D26" s="142"/>
      <c r="E26" s="141" t="s">
        <v>13</v>
      </c>
      <c r="F26" s="142"/>
      <c r="G26" s="142"/>
      <c r="H26" s="142"/>
      <c r="I26" s="142"/>
      <c r="J26" s="142"/>
      <c r="K26" s="87"/>
      <c r="L26" s="88"/>
      <c r="P26" s="3"/>
    </row>
    <row r="27" spans="1:18" s="1" customFormat="1" ht="46.5" customHeight="1" thickTop="1">
      <c r="A27" s="149" t="s">
        <v>0</v>
      </c>
      <c r="B27" s="151" t="s">
        <v>65</v>
      </c>
      <c r="C27" s="152"/>
      <c r="D27" s="152"/>
      <c r="E27" s="114" t="s">
        <v>66</v>
      </c>
      <c r="F27" s="115"/>
      <c r="G27" s="116"/>
      <c r="H27" s="117"/>
      <c r="I27" s="117"/>
      <c r="J27" s="143" t="s">
        <v>68</v>
      </c>
      <c r="K27" s="143"/>
      <c r="L27" s="144"/>
      <c r="P27" s="2"/>
    </row>
    <row r="28" spans="1:18" s="1" customFormat="1" ht="46.5" customHeight="1">
      <c r="A28" s="150"/>
      <c r="B28" s="153"/>
      <c r="C28" s="154"/>
      <c r="D28" s="154"/>
      <c r="E28" s="118" t="s">
        <v>67</v>
      </c>
      <c r="F28" s="119"/>
      <c r="G28" s="120"/>
      <c r="H28" s="121"/>
      <c r="I28" s="121"/>
      <c r="J28" s="120"/>
      <c r="K28" s="122"/>
      <c r="L28" s="123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5" t="s">
        <v>22</v>
      </c>
      <c r="N32" s="135"/>
      <c r="O32" s="135"/>
      <c r="P32" s="135"/>
      <c r="Q32" s="135"/>
      <c r="R32" s="135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45910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40"/>
      <c r="J35" s="140"/>
      <c r="M35" s="8"/>
      <c r="N35" s="8"/>
      <c r="O35" s="9"/>
      <c r="P35" s="8"/>
    </row>
    <row r="36" spans="1:22" s="4" customFormat="1" ht="37.5" customHeight="1">
      <c r="A36" s="155" t="s">
        <v>9</v>
      </c>
      <c r="B36" s="136" t="s">
        <v>71</v>
      </c>
      <c r="C36" s="136" t="s">
        <v>5</v>
      </c>
      <c r="D36" s="136"/>
      <c r="E36" s="136" t="s">
        <v>10</v>
      </c>
      <c r="F36" s="136"/>
      <c r="G36" s="136" t="s">
        <v>4</v>
      </c>
      <c r="H36" s="136"/>
      <c r="I36" s="136" t="s">
        <v>10</v>
      </c>
      <c r="J36" s="137"/>
      <c r="L36" s="6"/>
      <c r="M36" s="6"/>
      <c r="N36" s="6"/>
    </row>
    <row r="37" spans="1:22" s="4" customFormat="1" ht="37.5" customHeight="1">
      <c r="A37" s="156"/>
      <c r="B37" s="158"/>
      <c r="C37" s="145" t="s">
        <v>16</v>
      </c>
      <c r="D37" s="145"/>
      <c r="E37" s="145" t="s">
        <v>16</v>
      </c>
      <c r="F37" s="145"/>
      <c r="G37" s="145" t="s">
        <v>16</v>
      </c>
      <c r="H37" s="145"/>
      <c r="I37" s="138" t="s">
        <v>11</v>
      </c>
      <c r="J37" s="139"/>
      <c r="L37" s="6"/>
      <c r="M37" s="6"/>
      <c r="N37" s="6"/>
    </row>
    <row r="38" spans="1:22" s="4" customFormat="1" ht="37.5" customHeight="1">
      <c r="A38" s="156"/>
      <c r="B38" s="158"/>
      <c r="C38" s="145"/>
      <c r="D38" s="145"/>
      <c r="E38" s="145"/>
      <c r="F38" s="145"/>
      <c r="G38" s="145"/>
      <c r="H38" s="145"/>
      <c r="I38" s="138"/>
      <c r="J38" s="139"/>
      <c r="L38" s="6"/>
      <c r="M38" s="6"/>
      <c r="N38" s="6"/>
    </row>
    <row r="39" spans="1:22" s="4" customFormat="1" ht="37.5" customHeight="1">
      <c r="A39" s="156"/>
      <c r="B39" s="158"/>
      <c r="C39" s="145"/>
      <c r="D39" s="145"/>
      <c r="E39" s="145"/>
      <c r="F39" s="145"/>
      <c r="G39" s="145"/>
      <c r="H39" s="145"/>
      <c r="I39" s="138"/>
      <c r="J39" s="139"/>
      <c r="L39" s="6"/>
      <c r="M39" s="6"/>
      <c r="N39" s="6"/>
    </row>
    <row r="40" spans="1:22" s="5" customFormat="1" ht="37.5" customHeight="1">
      <c r="A40" s="157"/>
      <c r="B40" s="159"/>
      <c r="C40" s="124"/>
      <c r="D40" s="124"/>
      <c r="E40" s="124"/>
      <c r="F40" s="124"/>
      <c r="G40" s="146" t="s">
        <v>12</v>
      </c>
      <c r="H40" s="146"/>
      <c r="I40" s="147" t="s">
        <v>17</v>
      </c>
      <c r="J40" s="148"/>
      <c r="L40" s="6"/>
      <c r="M40" s="6"/>
      <c r="N40" s="6"/>
    </row>
    <row r="41" spans="1:22" s="4" customFormat="1" ht="46.5" customHeight="1">
      <c r="A41" s="125" t="s">
        <v>76</v>
      </c>
      <c r="B41" s="65" t="s">
        <v>88</v>
      </c>
      <c r="C41" s="66">
        <f>G41-1</f>
        <v>45911</v>
      </c>
      <c r="D41" s="67" t="str">
        <f t="shared" ref="D41:D46" si="24">TEXT(C41,"aaa")</f>
        <v>木</v>
      </c>
      <c r="E41" s="66">
        <f t="shared" ref="E41:E46" si="25">G41</f>
        <v>45912</v>
      </c>
      <c r="F41" s="67" t="str">
        <f t="shared" ref="F41:F46" si="26">TEXT(E41,"aaa")</f>
        <v>金</v>
      </c>
      <c r="G41" s="68">
        <v>45912</v>
      </c>
      <c r="H41" s="67" t="str">
        <f t="shared" ref="H41:H46" si="27">TEXT(G41,"aaa")</f>
        <v>金</v>
      </c>
      <c r="I41" s="69">
        <f t="shared" ref="I41:I46" si="28">G41+1</f>
        <v>45913</v>
      </c>
      <c r="J41" s="70" t="str">
        <f t="shared" ref="J41:J46" si="29">TEXT(I41,"aaa")</f>
        <v>土</v>
      </c>
    </row>
    <row r="42" spans="1:22" s="23" customFormat="1" ht="46.5" customHeight="1">
      <c r="A42" s="128" t="s">
        <v>87</v>
      </c>
      <c r="B42" s="129"/>
      <c r="C42" s="130"/>
      <c r="D42" s="131"/>
      <c r="E42" s="130"/>
      <c r="F42" s="131"/>
      <c r="G42" s="132"/>
      <c r="H42" s="131"/>
      <c r="I42" s="133"/>
      <c r="J42" s="13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126" t="s">
        <v>76</v>
      </c>
      <c r="B43" s="60" t="s">
        <v>91</v>
      </c>
      <c r="C43" s="61">
        <f t="shared" ref="C43" si="30">G43-1</f>
        <v>45916</v>
      </c>
      <c r="D43" s="62" t="str">
        <f t="shared" ref="D43:D46" si="31">TEXT(C43,"aaa")</f>
        <v>火</v>
      </c>
      <c r="E43" s="61">
        <f t="shared" ref="E43:E46" si="32">G43</f>
        <v>45917</v>
      </c>
      <c r="F43" s="62" t="str">
        <f t="shared" ref="F43:F46" si="33">TEXT(E43,"aaa")</f>
        <v>水</v>
      </c>
      <c r="G43" s="63">
        <v>45917</v>
      </c>
      <c r="H43" s="62" t="str">
        <f t="shared" ref="H43:H46" si="34">TEXT(G43,"aaa")</f>
        <v>水</v>
      </c>
      <c r="I43" s="64">
        <f t="shared" ref="I43:I46" si="35">G43+1</f>
        <v>45918</v>
      </c>
      <c r="J43" s="72" t="str">
        <f t="shared" ref="J43:J46" si="36">TEXT(I43,"aaa")</f>
        <v>木</v>
      </c>
    </row>
    <row r="44" spans="1:22" s="4" customFormat="1" ht="40.5" customHeight="1">
      <c r="A44" s="126" t="s">
        <v>76</v>
      </c>
      <c r="B44" s="60" t="s">
        <v>89</v>
      </c>
      <c r="C44" s="61">
        <f>G44-1</f>
        <v>45918</v>
      </c>
      <c r="D44" s="62" t="str">
        <f t="shared" si="31"/>
        <v>木</v>
      </c>
      <c r="E44" s="61">
        <f t="shared" si="32"/>
        <v>45919</v>
      </c>
      <c r="F44" s="62" t="str">
        <f t="shared" si="33"/>
        <v>金</v>
      </c>
      <c r="G44" s="63">
        <v>45919</v>
      </c>
      <c r="H44" s="62" t="str">
        <f t="shared" si="34"/>
        <v>金</v>
      </c>
      <c r="I44" s="64">
        <f t="shared" si="35"/>
        <v>45920</v>
      </c>
      <c r="J44" s="72" t="str">
        <f t="shared" si="36"/>
        <v>土</v>
      </c>
    </row>
    <row r="45" spans="1:22" s="23" customFormat="1" ht="46.5" customHeight="1">
      <c r="A45" s="126" t="s">
        <v>76</v>
      </c>
      <c r="B45" s="60" t="s">
        <v>90</v>
      </c>
      <c r="C45" s="61">
        <f>G45-3</f>
        <v>45919</v>
      </c>
      <c r="D45" s="62" t="str">
        <f t="shared" si="31"/>
        <v>金</v>
      </c>
      <c r="E45" s="61">
        <f t="shared" si="32"/>
        <v>45922</v>
      </c>
      <c r="F45" s="62" t="str">
        <f t="shared" si="33"/>
        <v>月</v>
      </c>
      <c r="G45" s="63">
        <v>45922</v>
      </c>
      <c r="H45" s="62" t="str">
        <f t="shared" si="34"/>
        <v>月</v>
      </c>
      <c r="I45" s="64">
        <f t="shared" si="35"/>
        <v>45923</v>
      </c>
      <c r="J45" s="72" t="str">
        <f t="shared" si="36"/>
        <v>火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126" t="s">
        <v>77</v>
      </c>
      <c r="B46" s="60" t="s">
        <v>92</v>
      </c>
      <c r="C46" s="89">
        <v>45922</v>
      </c>
      <c r="D46" s="90" t="str">
        <f t="shared" si="31"/>
        <v>月</v>
      </c>
      <c r="E46" s="61">
        <f t="shared" si="32"/>
        <v>45924</v>
      </c>
      <c r="F46" s="62" t="str">
        <f t="shared" si="33"/>
        <v>水</v>
      </c>
      <c r="G46" s="63">
        <v>45924</v>
      </c>
      <c r="H46" s="62" t="str">
        <f t="shared" si="34"/>
        <v>水</v>
      </c>
      <c r="I46" s="64">
        <f t="shared" si="35"/>
        <v>45925</v>
      </c>
      <c r="J46" s="72" t="str">
        <f t="shared" si="36"/>
        <v>木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126" t="s">
        <v>76</v>
      </c>
      <c r="B47" s="60" t="s">
        <v>102</v>
      </c>
      <c r="C47" s="61">
        <f t="shared" ref="C47" si="37">G47-1</f>
        <v>45925</v>
      </c>
      <c r="D47" s="62" t="str">
        <f t="shared" ref="D45:D53" si="38">TEXT(C47,"aaa")</f>
        <v>木</v>
      </c>
      <c r="E47" s="61">
        <f t="shared" ref="E45:E53" si="39">G47</f>
        <v>45926</v>
      </c>
      <c r="F47" s="62" t="str">
        <f t="shared" ref="F45:F53" si="40">TEXT(E47,"aaa")</f>
        <v>金</v>
      </c>
      <c r="G47" s="63">
        <v>45926</v>
      </c>
      <c r="H47" s="62" t="str">
        <f t="shared" ref="H45:H53" si="41">TEXT(G47,"aaa")</f>
        <v>金</v>
      </c>
      <c r="I47" s="64">
        <f t="shared" ref="I45:I53" si="42">G47+1</f>
        <v>45927</v>
      </c>
      <c r="J47" s="72" t="str">
        <f t="shared" ref="J45:J53" si="43">TEXT(I47,"aaa")</f>
        <v>土</v>
      </c>
    </row>
    <row r="48" spans="1:22" s="4" customFormat="1" ht="46.5" customHeight="1">
      <c r="A48" s="126" t="s">
        <v>76</v>
      </c>
      <c r="B48" s="60" t="s">
        <v>103</v>
      </c>
      <c r="C48" s="61">
        <v>45926</v>
      </c>
      <c r="D48" s="62" t="str">
        <f t="shared" si="38"/>
        <v>金</v>
      </c>
      <c r="E48" s="61">
        <f t="shared" si="39"/>
        <v>45929</v>
      </c>
      <c r="F48" s="62" t="str">
        <f t="shared" si="40"/>
        <v>月</v>
      </c>
      <c r="G48" s="63">
        <v>45929</v>
      </c>
      <c r="H48" s="62" t="str">
        <f t="shared" si="41"/>
        <v>月</v>
      </c>
      <c r="I48" s="64">
        <f t="shared" si="42"/>
        <v>45930</v>
      </c>
      <c r="J48" s="72" t="str">
        <f t="shared" si="43"/>
        <v>火</v>
      </c>
    </row>
    <row r="49" spans="1:22" s="4" customFormat="1" ht="40.5" customHeight="1">
      <c r="A49" s="126" t="s">
        <v>76</v>
      </c>
      <c r="B49" s="60" t="s">
        <v>104</v>
      </c>
      <c r="C49" s="61">
        <v>45930</v>
      </c>
      <c r="D49" s="62" t="str">
        <f t="shared" si="38"/>
        <v>火</v>
      </c>
      <c r="E49" s="61">
        <f t="shared" si="39"/>
        <v>45931</v>
      </c>
      <c r="F49" s="62" t="str">
        <f t="shared" si="40"/>
        <v>水</v>
      </c>
      <c r="G49" s="63">
        <v>45931</v>
      </c>
      <c r="H49" s="62" t="str">
        <f t="shared" si="41"/>
        <v>水</v>
      </c>
      <c r="I49" s="64">
        <f t="shared" si="42"/>
        <v>45932</v>
      </c>
      <c r="J49" s="72" t="str">
        <f t="shared" si="43"/>
        <v>木</v>
      </c>
    </row>
    <row r="50" spans="1:22" s="23" customFormat="1" ht="40.5" customHeight="1">
      <c r="A50" s="126" t="s">
        <v>77</v>
      </c>
      <c r="B50" s="60" t="s">
        <v>105</v>
      </c>
      <c r="C50" s="89" t="s">
        <v>100</v>
      </c>
      <c r="D50" s="90" t="s">
        <v>101</v>
      </c>
      <c r="E50" s="61">
        <f t="shared" si="39"/>
        <v>45933</v>
      </c>
      <c r="F50" s="62" t="str">
        <f t="shared" si="40"/>
        <v>金</v>
      </c>
      <c r="G50" s="63">
        <v>45933</v>
      </c>
      <c r="H50" s="62" t="str">
        <f t="shared" si="41"/>
        <v>金</v>
      </c>
      <c r="I50" s="64">
        <f t="shared" si="42"/>
        <v>45934</v>
      </c>
      <c r="J50" s="72" t="str">
        <f t="shared" si="43"/>
        <v>土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128" t="s">
        <v>87</v>
      </c>
      <c r="B51" s="129"/>
      <c r="C51" s="130"/>
      <c r="D51" s="131"/>
      <c r="E51" s="130"/>
      <c r="F51" s="131"/>
      <c r="G51" s="132"/>
      <c r="H51" s="131"/>
      <c r="I51" s="133"/>
      <c r="J51" s="13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8" t="s">
        <v>87</v>
      </c>
      <c r="B52" s="129"/>
      <c r="C52" s="130"/>
      <c r="D52" s="131"/>
      <c r="E52" s="130"/>
      <c r="F52" s="131"/>
      <c r="G52" s="132"/>
      <c r="H52" s="131"/>
      <c r="I52" s="133"/>
      <c r="J52" s="13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127" t="s">
        <v>76</v>
      </c>
      <c r="B53" s="73" t="s">
        <v>106</v>
      </c>
      <c r="C53" s="74">
        <v>45939</v>
      </c>
      <c r="D53" s="75" t="str">
        <f t="shared" si="38"/>
        <v>木</v>
      </c>
      <c r="E53" s="74">
        <f t="shared" si="39"/>
        <v>45940</v>
      </c>
      <c r="F53" s="75" t="str">
        <f t="shared" si="40"/>
        <v>金</v>
      </c>
      <c r="G53" s="76">
        <v>45940</v>
      </c>
      <c r="H53" s="75" t="str">
        <f t="shared" si="41"/>
        <v>金</v>
      </c>
      <c r="I53" s="77">
        <f t="shared" si="42"/>
        <v>45941</v>
      </c>
      <c r="J53" s="78" t="str">
        <f t="shared" si="43"/>
        <v>土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41" t="s">
        <v>1</v>
      </c>
      <c r="C62" s="142"/>
      <c r="D62" s="142"/>
      <c r="E62" s="142"/>
      <c r="F62" s="163"/>
      <c r="G62" s="164" t="s">
        <v>24</v>
      </c>
      <c r="H62" s="165"/>
      <c r="I62" s="165"/>
      <c r="J62" s="165"/>
      <c r="K62" s="165"/>
      <c r="L62" s="165"/>
      <c r="M62" s="165"/>
      <c r="N62" s="165"/>
      <c r="O62" s="165"/>
      <c r="P62" s="166"/>
      <c r="R62" s="30"/>
    </row>
    <row r="63" spans="1:22" ht="33.75" thickTop="1">
      <c r="A63" s="167" t="s">
        <v>35</v>
      </c>
      <c r="B63" s="169" t="s">
        <v>72</v>
      </c>
      <c r="C63" s="170"/>
      <c r="D63" s="170"/>
      <c r="E63" s="170"/>
      <c r="F63" s="171"/>
      <c r="G63" s="47" t="s">
        <v>31</v>
      </c>
      <c r="H63" s="48"/>
      <c r="I63" s="48"/>
      <c r="J63" s="48"/>
      <c r="K63" s="48"/>
      <c r="L63" s="48"/>
      <c r="M63" s="48"/>
      <c r="N63" s="160" t="s">
        <v>69</v>
      </c>
      <c r="O63" s="161"/>
      <c r="P63" s="162"/>
      <c r="Q63" s="4"/>
      <c r="R63" s="30"/>
      <c r="S63" s="4"/>
      <c r="T63" s="4"/>
      <c r="U63" s="4"/>
      <c r="V63" s="4"/>
    </row>
    <row r="64" spans="1:22" ht="33">
      <c r="A64" s="168"/>
      <c r="B64" s="172"/>
      <c r="C64" s="173"/>
      <c r="D64" s="173"/>
      <c r="E64" s="173"/>
      <c r="F64" s="174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I40:J40"/>
    <mergeCell ref="N63:P63"/>
    <mergeCell ref="B62:F62"/>
    <mergeCell ref="G62:P62"/>
    <mergeCell ref="A63:A64"/>
    <mergeCell ref="B63:F64"/>
    <mergeCell ref="G40:H40"/>
    <mergeCell ref="A5:A9"/>
    <mergeCell ref="B5:B9"/>
    <mergeCell ref="C5:D5"/>
    <mergeCell ref="E5:F5"/>
    <mergeCell ref="C6:D8"/>
    <mergeCell ref="E6:F8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5" t="s">
        <v>22</v>
      </c>
      <c r="N1" s="135"/>
      <c r="O1" s="135"/>
      <c r="P1" s="135"/>
      <c r="Q1" s="135"/>
      <c r="R1" s="135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5" t="s">
        <v>9</v>
      </c>
      <c r="B5" s="136" t="s">
        <v>6</v>
      </c>
      <c r="C5" s="136" t="s">
        <v>5</v>
      </c>
      <c r="D5" s="136"/>
      <c r="E5" s="136" t="s">
        <v>10</v>
      </c>
      <c r="F5" s="136"/>
      <c r="G5" s="136" t="s">
        <v>4</v>
      </c>
      <c r="H5" s="136"/>
      <c r="I5" s="136" t="s">
        <v>10</v>
      </c>
      <c r="J5" s="137"/>
      <c r="L5" s="6"/>
      <c r="M5" s="6"/>
      <c r="N5" s="6"/>
      <c r="O5" s="6"/>
    </row>
    <row r="6" spans="1:21" s="4" customFormat="1" ht="37.5" customHeight="1">
      <c r="A6" s="156"/>
      <c r="B6" s="158"/>
      <c r="C6" s="145" t="s">
        <v>3</v>
      </c>
      <c r="D6" s="145"/>
      <c r="E6" s="145" t="s">
        <v>3</v>
      </c>
      <c r="F6" s="145"/>
      <c r="G6" s="145" t="s">
        <v>3</v>
      </c>
      <c r="H6" s="145"/>
      <c r="I6" s="138" t="s">
        <v>11</v>
      </c>
      <c r="J6" s="139"/>
      <c r="L6" s="6"/>
      <c r="M6" s="6"/>
      <c r="N6" s="6"/>
      <c r="O6" s="6"/>
    </row>
    <row r="7" spans="1:21" s="4" customFormat="1" ht="37.5" customHeight="1">
      <c r="A7" s="156"/>
      <c r="B7" s="158"/>
      <c r="C7" s="145"/>
      <c r="D7" s="145"/>
      <c r="E7" s="145"/>
      <c r="F7" s="145"/>
      <c r="G7" s="145"/>
      <c r="H7" s="145"/>
      <c r="I7" s="138"/>
      <c r="J7" s="139"/>
      <c r="L7" s="6"/>
      <c r="M7" s="6"/>
      <c r="N7" s="6"/>
      <c r="O7" s="6"/>
    </row>
    <row r="8" spans="1:21" s="4" customFormat="1" ht="37.5" customHeight="1">
      <c r="A8" s="156"/>
      <c r="B8" s="158"/>
      <c r="C8" s="145"/>
      <c r="D8" s="145"/>
      <c r="E8" s="145"/>
      <c r="F8" s="145"/>
      <c r="G8" s="145"/>
      <c r="H8" s="145"/>
      <c r="I8" s="138"/>
      <c r="J8" s="139"/>
      <c r="L8" s="6"/>
      <c r="M8" s="6"/>
      <c r="N8" s="6"/>
      <c r="O8" s="6"/>
    </row>
    <row r="9" spans="1:21" s="5" customFormat="1" ht="37.5" customHeight="1">
      <c r="A9" s="157"/>
      <c r="B9" s="159"/>
      <c r="C9" s="94"/>
      <c r="D9" s="94"/>
      <c r="E9" s="94"/>
      <c r="F9" s="94"/>
      <c r="G9" s="146" t="s">
        <v>12</v>
      </c>
      <c r="H9" s="146"/>
      <c r="I9" s="147" t="s">
        <v>19</v>
      </c>
      <c r="J9" s="148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41" t="s">
        <v>1</v>
      </c>
      <c r="C26" s="142"/>
      <c r="D26" s="142"/>
      <c r="E26" s="141" t="s">
        <v>13</v>
      </c>
      <c r="F26" s="142"/>
      <c r="G26" s="142"/>
      <c r="H26" s="142"/>
      <c r="I26" s="142"/>
      <c r="J26" s="142"/>
      <c r="K26" s="87"/>
      <c r="L26" s="88"/>
    </row>
    <row r="27" spans="1:18" s="1" customFormat="1" ht="51" customHeight="1" thickTop="1">
      <c r="A27" s="188" t="s">
        <v>0</v>
      </c>
      <c r="B27" s="189" t="s">
        <v>65</v>
      </c>
      <c r="C27" s="190"/>
      <c r="D27" s="190"/>
      <c r="E27" s="98" t="s">
        <v>66</v>
      </c>
      <c r="F27" s="99"/>
      <c r="G27" s="100"/>
      <c r="H27" s="101"/>
      <c r="I27" s="101"/>
      <c r="J27" s="191" t="s">
        <v>68</v>
      </c>
      <c r="K27" s="191"/>
      <c r="L27" s="192"/>
      <c r="P27" s="3"/>
    </row>
    <row r="28" spans="1:18" s="1" customFormat="1" ht="56.25" customHeight="1">
      <c r="A28" s="150"/>
      <c r="B28" s="179"/>
      <c r="C28" s="180"/>
      <c r="D28" s="180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5" t="s">
        <v>22</v>
      </c>
      <c r="N32" s="135"/>
      <c r="O32" s="135"/>
      <c r="P32" s="135"/>
      <c r="Q32" s="135"/>
      <c r="R32" s="135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40"/>
      <c r="J35" s="140"/>
      <c r="M35" s="8"/>
      <c r="N35" s="8"/>
      <c r="O35" s="9"/>
      <c r="P35" s="8"/>
    </row>
    <row r="36" spans="1:19" s="4" customFormat="1" ht="37.5" customHeight="1">
      <c r="A36" s="155" t="s">
        <v>9</v>
      </c>
      <c r="B36" s="136" t="s">
        <v>6</v>
      </c>
      <c r="C36" s="136" t="s">
        <v>5</v>
      </c>
      <c r="D36" s="136"/>
      <c r="E36" s="136" t="s">
        <v>10</v>
      </c>
      <c r="F36" s="136"/>
      <c r="G36" s="136" t="s">
        <v>4</v>
      </c>
      <c r="H36" s="136"/>
      <c r="I36" s="136" t="s">
        <v>10</v>
      </c>
      <c r="J36" s="137"/>
      <c r="L36" s="6"/>
      <c r="M36" s="6"/>
      <c r="N36" s="6"/>
    </row>
    <row r="37" spans="1:19" s="4" customFormat="1" ht="37.5" customHeight="1">
      <c r="A37" s="156"/>
      <c r="B37" s="158"/>
      <c r="C37" s="145" t="s">
        <v>16</v>
      </c>
      <c r="D37" s="145"/>
      <c r="E37" s="145" t="s">
        <v>16</v>
      </c>
      <c r="F37" s="145"/>
      <c r="G37" s="145" t="s">
        <v>16</v>
      </c>
      <c r="H37" s="145"/>
      <c r="I37" s="138" t="s">
        <v>11</v>
      </c>
      <c r="J37" s="139"/>
      <c r="L37" s="6"/>
      <c r="M37" s="6"/>
      <c r="N37" s="6"/>
    </row>
    <row r="38" spans="1:19" s="4" customFormat="1" ht="37.5" customHeight="1">
      <c r="A38" s="156"/>
      <c r="B38" s="158"/>
      <c r="C38" s="145"/>
      <c r="D38" s="145"/>
      <c r="E38" s="145"/>
      <c r="F38" s="145"/>
      <c r="G38" s="145"/>
      <c r="H38" s="145"/>
      <c r="I38" s="138"/>
      <c r="J38" s="139"/>
      <c r="L38" s="6"/>
      <c r="M38" s="6"/>
      <c r="N38" s="6"/>
    </row>
    <row r="39" spans="1:19" s="4" customFormat="1" ht="37.5" customHeight="1">
      <c r="A39" s="156"/>
      <c r="B39" s="158"/>
      <c r="C39" s="145"/>
      <c r="D39" s="145"/>
      <c r="E39" s="145"/>
      <c r="F39" s="145"/>
      <c r="G39" s="145"/>
      <c r="H39" s="145"/>
      <c r="I39" s="138"/>
      <c r="J39" s="139"/>
      <c r="L39" s="6"/>
      <c r="M39" s="6"/>
      <c r="N39" s="6"/>
    </row>
    <row r="40" spans="1:19" s="5" customFormat="1" ht="37.5" customHeight="1">
      <c r="A40" s="157"/>
      <c r="B40" s="159"/>
      <c r="C40" s="94"/>
      <c r="D40" s="94"/>
      <c r="E40" s="94"/>
      <c r="F40" s="94"/>
      <c r="G40" s="146" t="s">
        <v>12</v>
      </c>
      <c r="H40" s="146"/>
      <c r="I40" s="147" t="s">
        <v>17</v>
      </c>
      <c r="J40" s="148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41" t="s">
        <v>1</v>
      </c>
      <c r="C61" s="142"/>
      <c r="D61" s="142"/>
      <c r="E61" s="142"/>
      <c r="F61" s="163"/>
      <c r="G61" s="164" t="s">
        <v>13</v>
      </c>
      <c r="H61" s="165"/>
      <c r="I61" s="165"/>
      <c r="J61" s="165"/>
      <c r="K61" s="165"/>
      <c r="L61" s="165"/>
      <c r="M61" s="165"/>
      <c r="N61" s="165"/>
      <c r="O61" s="165"/>
      <c r="P61" s="166"/>
      <c r="R61" s="30"/>
    </row>
    <row r="62" spans="1:18" s="4" customFormat="1" ht="41.25" customHeight="1" thickTop="1">
      <c r="A62" s="175" t="s">
        <v>18</v>
      </c>
      <c r="B62" s="176" t="s">
        <v>26</v>
      </c>
      <c r="C62" s="177"/>
      <c r="D62" s="177"/>
      <c r="E62" s="177"/>
      <c r="F62" s="178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50"/>
      <c r="B63" s="179"/>
      <c r="C63" s="180"/>
      <c r="D63" s="180"/>
      <c r="E63" s="180"/>
      <c r="F63" s="181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67" t="s">
        <v>35</v>
      </c>
      <c r="B64" s="182" t="s">
        <v>30</v>
      </c>
      <c r="C64" s="183"/>
      <c r="D64" s="183"/>
      <c r="E64" s="183"/>
      <c r="F64" s="184"/>
      <c r="G64" s="47" t="s">
        <v>31</v>
      </c>
      <c r="H64" s="48"/>
      <c r="I64" s="48"/>
      <c r="J64" s="48"/>
      <c r="K64" s="48"/>
      <c r="L64" s="48"/>
      <c r="M64" s="48"/>
      <c r="N64" s="160" t="s">
        <v>32</v>
      </c>
      <c r="O64" s="161"/>
      <c r="P64" s="162"/>
      <c r="R64" s="30"/>
    </row>
    <row r="65" spans="1:18" s="4" customFormat="1" ht="51" customHeight="1">
      <c r="A65" s="168"/>
      <c r="B65" s="185"/>
      <c r="C65" s="186"/>
      <c r="D65" s="186"/>
      <c r="E65" s="186"/>
      <c r="F65" s="187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B61:F61"/>
    <mergeCell ref="G61:P61"/>
    <mergeCell ref="A62:A63"/>
    <mergeCell ref="B62:F63"/>
    <mergeCell ref="A64:A65"/>
    <mergeCell ref="B64:F65"/>
    <mergeCell ref="N64:P64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2025-05-20T07:49:21Z</cp:lastPrinted>
  <dcterms:created xsi:type="dcterms:W3CDTF">2016-08-19T05:24:57Z</dcterms:created>
  <dcterms:modified xsi:type="dcterms:W3CDTF">2025-09-10T06:05:35Z</dcterms:modified>
</cp:coreProperties>
</file>