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E19" i="4" l="1"/>
  <c r="F19" i="4" s="1"/>
  <c r="C19" i="4"/>
  <c r="D19" i="4" s="1"/>
  <c r="E18" i="4"/>
  <c r="F18" i="4" s="1"/>
  <c r="M14" i="4"/>
  <c r="O14" i="4" s="1"/>
  <c r="L14" i="4"/>
  <c r="K14" i="4"/>
  <c r="J14" i="4"/>
  <c r="G14" i="4"/>
  <c r="H14" i="4" s="1"/>
  <c r="F14" i="4"/>
  <c r="D14" i="4"/>
  <c r="C18" i="4" l="1"/>
  <c r="D18" i="4" s="1"/>
  <c r="Q14" i="4"/>
  <c r="P14" i="4"/>
  <c r="N14" i="4"/>
  <c r="E15" i="4"/>
  <c r="C15" i="4" s="1"/>
  <c r="D15" i="4" s="1"/>
  <c r="E16" i="4"/>
  <c r="C16" i="4" s="1"/>
  <c r="D16" i="4" s="1"/>
  <c r="F16" i="4"/>
  <c r="D17" i="4"/>
  <c r="F17" i="4"/>
  <c r="G15" i="4"/>
  <c r="G16" i="4"/>
  <c r="H16" i="4" s="1"/>
  <c r="G17" i="4"/>
  <c r="H17" i="4" s="1"/>
  <c r="G18" i="4"/>
  <c r="H18" i="4" s="1"/>
  <c r="G19" i="4"/>
  <c r="K19" i="4"/>
  <c r="M19" i="4" s="1"/>
  <c r="J19" i="4"/>
  <c r="H19" i="4"/>
  <c r="K18" i="4"/>
  <c r="M18" i="4" s="1"/>
  <c r="J18" i="4"/>
  <c r="K17" i="4"/>
  <c r="M17" i="4" s="1"/>
  <c r="J17" i="4"/>
  <c r="K16" i="4"/>
  <c r="L16" i="4" s="1"/>
  <c r="J16" i="4"/>
  <c r="K15" i="4"/>
  <c r="L15" i="4" s="1"/>
  <c r="J15" i="4"/>
  <c r="H15" i="4"/>
  <c r="F15" i="4" l="1"/>
  <c r="O18" i="4"/>
  <c r="N18" i="4"/>
  <c r="O17" i="4"/>
  <c r="N17" i="4"/>
  <c r="O19" i="4"/>
  <c r="N19" i="4"/>
  <c r="M16" i="4"/>
  <c r="L17" i="4"/>
  <c r="M15" i="4"/>
  <c r="L18" i="4"/>
  <c r="L19" i="4"/>
  <c r="O15" i="4" l="1"/>
  <c r="N15" i="4"/>
  <c r="O16" i="4"/>
  <c r="N16" i="4"/>
  <c r="Q19" i="4"/>
  <c r="P19" i="4"/>
  <c r="Q17" i="4"/>
  <c r="P17" i="4"/>
  <c r="Q18" i="4"/>
  <c r="P18" i="4"/>
  <c r="Q16" i="4" l="1"/>
  <c r="P16" i="4"/>
  <c r="Q15" i="4"/>
  <c r="P15" i="4"/>
  <c r="M14" i="6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<sst xmlns="http://schemas.openxmlformats.org/spreadsheetml/2006/main" count="108" uniqueCount="86">
  <si>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</si>
  <si>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</si>
  <si>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</si>
  <si>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</si>
  <si>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</si>
  <si>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</si>
  <si>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</si>
  <si>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</si>
  <si>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</si>
  <si>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</si>
  <si>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</si>
  <si>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</si>
  <si>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</si>
  <si>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</si>
  <si>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</si>
  <si>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</si>
  <si>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</si>
  <si>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</si>
  <si>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</si>
  <si>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</si>
  <si>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</si>
  <si>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</si>
  <si>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</si>
  <si>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</si>
  <si>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</si>
  <si>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</si>
  <si>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</si>
  <si>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</si>
  <si>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</si>
  <si>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</si>
  <si>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</si>
  <si>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</si>
  <si>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</si>
  <si>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</si>
  <si>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</si>
  <si>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</si>
  <si>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</si>
  <si>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</si>
  <si>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</si>
  <si>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</si>
  <si>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</si>
  <si>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</si>
  <si>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</si>
  <si>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</si>
  <si>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</si>
  <si>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</si>
  <si>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</si>
  <si>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</si>
  <si>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</si>
  <si>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</si>
  <si>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</si>
  <si>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</si>
  <si>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</si>
  <si>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</si>
  <si>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</si>
  <si>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</si>
  <si>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</si>
  <si>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</si>
  <si>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</si>
  <si>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</si>
  <si>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</si>
  <si>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</si>
  <si>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</si>
  <si>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</si>
  <si>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</si>
  <si>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</si>
  <si>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</si>
  <si>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</si>
  <si>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</si>
  <si>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</si>
  <si>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</si>
  <si>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</si>
  <si>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</si>
  <si>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</si>
  <si>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0063E</t>
    <phoneticPr fontId="2"/>
  </si>
  <si>
    <t>★ONE HELSINKI</t>
    <phoneticPr fontId="2"/>
  </si>
  <si>
    <t>ONE HONG KONG</t>
  </si>
  <si>
    <t>ONE HARBOUR</t>
    <phoneticPr fontId="2"/>
  </si>
  <si>
    <t>ONE HOUSTON</t>
    <phoneticPr fontId="2"/>
  </si>
  <si>
    <t>ONE HENRY HUDSON</t>
    <phoneticPr fontId="2"/>
  </si>
  <si>
    <t>0086E</t>
    <phoneticPr fontId="2"/>
  </si>
  <si>
    <t>0102E</t>
    <phoneticPr fontId="2"/>
  </si>
  <si>
    <t>0081E</t>
    <phoneticPr fontId="2"/>
  </si>
  <si>
    <t>0061E</t>
    <phoneticPr fontId="2"/>
  </si>
  <si>
    <t>0095E</t>
    <phoneticPr fontId="2"/>
  </si>
  <si>
    <t>★NYK VENUS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</si>
</sst>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4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</cellStyleXfs>
  <cellXfs count="166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 applyAlignment="1">
      <alignment horizontal="center" vertical="center"/>
    </xf>
    <xf numFmtId="0" fontId="148" fillId="0" borderId="45" xfId="0" applyFont="1" applyBorder="1" applyAlignment="1">
      <alignment horizontal="center" vertical="center"/>
    </xf>
    <xf numFmtId="0" fontId="148" fillId="0" borderId="52" xfId="0" applyFont="1" applyBorder="1" applyAlignment="1">
      <alignment horizontal="center"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177" fontId="10" fillId="0" borderId="47" xfId="1" applyNumberFormat="1" applyFont="1" applyFill="1" applyBorder="1" applyAlignment="1" applyProtection="1">
      <alignment horizontal="center" vertical="center"/>
      <protection locked="0"/>
    </xf>
    <xf numFmtId="180" fontId="37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 applyProtection="1">
      <alignment horizontal="center" vertical="center"/>
      <protection locked="0"/>
    </xf>
  </cellXfs>
  <cellStyles count="13424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1571625</xdr:colOff>
      <xdr:row>19</xdr:row>
      <xdr:rowOff>666751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71625" y="13239751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1119189</xdr:colOff>
      <xdr:row>19</xdr:row>
      <xdr:rowOff>523873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453314" y="13096873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380997</xdr:rowOff>
    </xdr:from>
    <xdr:to>
      <xdr:col>16</xdr:col>
      <xdr:colOff>619125</xdr:colOff>
      <xdr:row>29</xdr:row>
      <xdr:rowOff>115301</xdr:rowOff>
    </xdr:to>
    <xdr:grpSp>
      <xdr:nvGrpSpPr>
        <xdr:cNvPr id="35" name="グループ化 34"/>
        <xdr:cNvGrpSpPr/>
      </xdr:nvGrpSpPr>
      <xdr:grpSpPr>
        <a:xfrm>
          <a:off x="16787817" y="12953997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I17" sqref="I17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05" t="s">
        <v>53</v>
      </c>
      <c r="S1" s="105"/>
      <c r="T1" s="105"/>
      <c r="U1" s="105"/>
      <c r="V1" s="105"/>
      <c r="W1" s="105"/>
      <c r="Y1" s="9"/>
      <c r="Z1" s="9"/>
    </row>
    <row r="4" spans="1:27" ht="52.5" customHeight="1">
      <c r="T4" s="27" t="s">
        <v>0</v>
      </c>
      <c r="U4" s="125">
        <v>45916</v>
      </c>
      <c r="V4" s="125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06"/>
      <c r="K8" s="106"/>
      <c r="L8" s="106"/>
      <c r="M8" s="107"/>
      <c r="N8" s="107"/>
      <c r="O8" s="89"/>
      <c r="P8" s="89"/>
      <c r="Q8" s="89"/>
    </row>
    <row r="9" spans="1:27" s="6" customFormat="1" ht="48.75" customHeight="1">
      <c r="A9" s="108" t="s">
        <v>6</v>
      </c>
      <c r="B9" s="111" t="s">
        <v>1</v>
      </c>
      <c r="C9" s="111" t="s">
        <v>7</v>
      </c>
      <c r="D9" s="111"/>
      <c r="E9" s="111"/>
      <c r="F9" s="111"/>
      <c r="G9" s="111" t="s">
        <v>8</v>
      </c>
      <c r="H9" s="111"/>
      <c r="I9" s="111" t="s">
        <v>9</v>
      </c>
      <c r="J9" s="111"/>
      <c r="K9" s="114" t="s">
        <v>8</v>
      </c>
      <c r="L9" s="114"/>
      <c r="M9" s="114"/>
      <c r="N9" s="114"/>
      <c r="O9" s="114"/>
      <c r="P9" s="114"/>
      <c r="Q9" s="115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09"/>
      <c r="B10" s="112"/>
      <c r="C10" s="116" t="s">
        <v>73</v>
      </c>
      <c r="D10" s="117"/>
      <c r="E10" s="117" t="s">
        <v>56</v>
      </c>
      <c r="F10" s="117"/>
      <c r="G10" s="117" t="s">
        <v>57</v>
      </c>
      <c r="H10" s="117"/>
      <c r="I10" s="117" t="s">
        <v>58</v>
      </c>
      <c r="J10" s="117"/>
      <c r="K10" s="118" t="s">
        <v>27</v>
      </c>
      <c r="L10" s="118"/>
      <c r="M10" s="119" t="s">
        <v>12</v>
      </c>
      <c r="N10" s="119"/>
      <c r="O10" s="120" t="s">
        <v>19</v>
      </c>
      <c r="P10" s="120"/>
      <c r="Q10" s="121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09"/>
      <c r="B11" s="112"/>
      <c r="C11" s="117"/>
      <c r="D11" s="117"/>
      <c r="E11" s="117"/>
      <c r="F11" s="117"/>
      <c r="G11" s="117"/>
      <c r="H11" s="117"/>
      <c r="I11" s="117"/>
      <c r="J11" s="117"/>
      <c r="K11" s="118"/>
      <c r="L11" s="118"/>
      <c r="M11" s="119"/>
      <c r="N11" s="119"/>
      <c r="O11" s="120"/>
      <c r="P11" s="120"/>
      <c r="Q11" s="121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09"/>
      <c r="B12" s="112"/>
      <c r="C12" s="117"/>
      <c r="D12" s="117"/>
      <c r="E12" s="117"/>
      <c r="F12" s="117"/>
      <c r="G12" s="117"/>
      <c r="H12" s="117"/>
      <c r="I12" s="117"/>
      <c r="J12" s="117"/>
      <c r="K12" s="118"/>
      <c r="L12" s="118"/>
      <c r="M12" s="119"/>
      <c r="N12" s="119"/>
      <c r="O12" s="120"/>
      <c r="P12" s="120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10"/>
      <c r="B13" s="113"/>
      <c r="C13" s="97"/>
      <c r="D13" s="96"/>
      <c r="E13" s="96"/>
      <c r="F13" s="96"/>
      <c r="G13" s="96"/>
      <c r="H13" s="96"/>
      <c r="I13" s="122" t="s">
        <v>15</v>
      </c>
      <c r="J13" s="122"/>
      <c r="K13" s="122" t="s">
        <v>59</v>
      </c>
      <c r="L13" s="122"/>
      <c r="M13" s="123" t="s">
        <v>29</v>
      </c>
      <c r="N13" s="123"/>
      <c r="O13" s="124" t="s">
        <v>30</v>
      </c>
      <c r="P13" s="124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98" t="s">
        <v>75</v>
      </c>
      <c r="B14" s="99" t="s">
        <v>74</v>
      </c>
      <c r="C14" s="163">
        <v>45918</v>
      </c>
      <c r="D14" s="163" t="str">
        <f t="shared" ref="D14" si="0">TEXT(C14,"aaa")</f>
        <v>木</v>
      </c>
      <c r="E14" s="164">
        <v>45919</v>
      </c>
      <c r="F14" s="165" t="str">
        <f t="shared" ref="F14" si="1">TEXT(E14,"aaa")</f>
        <v>金</v>
      </c>
      <c r="G14" s="75">
        <f t="shared" ref="G14" si="2">I14</f>
        <v>45928</v>
      </c>
      <c r="H14" s="76" t="str">
        <f t="shared" ref="H14" si="3">TEXT(G14,"aaa")</f>
        <v>日</v>
      </c>
      <c r="I14" s="75">
        <v>45928</v>
      </c>
      <c r="J14" s="76" t="str">
        <f t="shared" ref="J14" si="4">TEXT(I14,"aaa")</f>
        <v>日</v>
      </c>
      <c r="K14" s="75">
        <f t="shared" ref="K14" si="5">I14+17</f>
        <v>45945</v>
      </c>
      <c r="L14" s="76" t="str">
        <f t="shared" ref="L14" si="6">TEXT(K14,"aaa")</f>
        <v>水</v>
      </c>
      <c r="M14" s="77">
        <f t="shared" ref="M14" si="7">K14+10</f>
        <v>45955</v>
      </c>
      <c r="N14" s="77" t="str">
        <f t="shared" ref="N14" si="8">TEXT(M14,"aaa")</f>
        <v>土</v>
      </c>
      <c r="O14" s="78">
        <f t="shared" ref="O14" si="9">M14+3</f>
        <v>45958</v>
      </c>
      <c r="P14" s="78" t="str">
        <f t="shared" ref="P14" si="10">TEXT(O14,"aaa")</f>
        <v>火</v>
      </c>
      <c r="Q14" s="79">
        <f t="shared" ref="Q14" si="11">O14+8</f>
        <v>45966</v>
      </c>
    </row>
    <row r="15" spans="1:27" s="6" customFormat="1" ht="60" customHeight="1">
      <c r="A15" s="62" t="s">
        <v>76</v>
      </c>
      <c r="B15" s="100" t="s">
        <v>80</v>
      </c>
      <c r="C15" s="57">
        <f t="shared" ref="C15:C17" si="12">E15-3</f>
        <v>45926</v>
      </c>
      <c r="D15" s="57" t="str">
        <f t="shared" ref="D15:D19" si="13">TEXT(C15,"aaa")</f>
        <v>金</v>
      </c>
      <c r="E15" s="59">
        <f t="shared" ref="E15:E17" si="14">I15-6</f>
        <v>45929</v>
      </c>
      <c r="F15" s="58" t="str">
        <f t="shared" ref="F15:F19" si="15">TEXT(E15,"aaa")</f>
        <v>月</v>
      </c>
      <c r="G15" s="57">
        <f t="shared" ref="G15:G19" si="16">I15</f>
        <v>45935</v>
      </c>
      <c r="H15" s="58" t="str">
        <f t="shared" ref="H15:H19" si="17">TEXT(G15,"aaa")</f>
        <v>日</v>
      </c>
      <c r="I15" s="57">
        <v>45935</v>
      </c>
      <c r="J15" s="58" t="str">
        <f t="shared" ref="J15:J19" si="18">TEXT(I15,"aaa")</f>
        <v>日</v>
      </c>
      <c r="K15" s="57">
        <f t="shared" ref="K15:K19" si="19">I15+17</f>
        <v>45952</v>
      </c>
      <c r="L15" s="58" t="str">
        <f t="shared" ref="L15:L19" si="20">TEXT(K15,"aaa")</f>
        <v>水</v>
      </c>
      <c r="M15" s="59">
        <f t="shared" ref="M15:M19" si="21">K15+10</f>
        <v>45962</v>
      </c>
      <c r="N15" s="59" t="str">
        <f t="shared" ref="N15:N19" si="22">TEXT(M15,"aaa")</f>
        <v>土</v>
      </c>
      <c r="O15" s="60">
        <f t="shared" ref="O15:O19" si="23">M15+3</f>
        <v>45965</v>
      </c>
      <c r="P15" s="60" t="str">
        <f t="shared" ref="P15:P19" si="24">TEXT(O15,"aaa")</f>
        <v>火</v>
      </c>
      <c r="Q15" s="61">
        <f t="shared" ref="Q15:Q19" si="25">O15+8</f>
        <v>45973</v>
      </c>
    </row>
    <row r="16" spans="1:27" s="6" customFormat="1" ht="60" customHeight="1">
      <c r="A16" s="62" t="s">
        <v>77</v>
      </c>
      <c r="B16" s="100" t="s">
        <v>81</v>
      </c>
      <c r="C16" s="57">
        <f t="shared" si="12"/>
        <v>45933</v>
      </c>
      <c r="D16" s="57" t="str">
        <f t="shared" si="13"/>
        <v>金</v>
      </c>
      <c r="E16" s="59">
        <f t="shared" si="14"/>
        <v>45936</v>
      </c>
      <c r="F16" s="58" t="str">
        <f t="shared" si="15"/>
        <v>月</v>
      </c>
      <c r="G16" s="57">
        <f t="shared" si="16"/>
        <v>45942</v>
      </c>
      <c r="H16" s="58" t="str">
        <f t="shared" si="17"/>
        <v>日</v>
      </c>
      <c r="I16" s="57">
        <v>45942</v>
      </c>
      <c r="J16" s="58" t="str">
        <f t="shared" si="18"/>
        <v>日</v>
      </c>
      <c r="K16" s="57">
        <f t="shared" si="19"/>
        <v>45959</v>
      </c>
      <c r="L16" s="58" t="str">
        <f t="shared" si="20"/>
        <v>水</v>
      </c>
      <c r="M16" s="59">
        <f t="shared" si="21"/>
        <v>45969</v>
      </c>
      <c r="N16" s="59" t="str">
        <f t="shared" si="22"/>
        <v>土</v>
      </c>
      <c r="O16" s="60">
        <f t="shared" si="23"/>
        <v>45972</v>
      </c>
      <c r="P16" s="60" t="str">
        <f t="shared" si="24"/>
        <v>火</v>
      </c>
      <c r="Q16" s="61">
        <f t="shared" si="25"/>
        <v>45980</v>
      </c>
    </row>
    <row r="17" spans="1:17" s="6" customFormat="1" ht="60" customHeight="1">
      <c r="A17" s="62" t="s">
        <v>85</v>
      </c>
      <c r="B17" s="100" t="s">
        <v>82</v>
      </c>
      <c r="C17" s="102">
        <v>45939</v>
      </c>
      <c r="D17" s="102" t="str">
        <f t="shared" si="13"/>
        <v>木</v>
      </c>
      <c r="E17" s="103">
        <v>45940</v>
      </c>
      <c r="F17" s="104" t="str">
        <f t="shared" si="15"/>
        <v>金</v>
      </c>
      <c r="G17" s="57">
        <f t="shared" si="16"/>
        <v>45949</v>
      </c>
      <c r="H17" s="58" t="str">
        <f t="shared" si="17"/>
        <v>日</v>
      </c>
      <c r="I17" s="57">
        <v>45949</v>
      </c>
      <c r="J17" s="58" t="str">
        <f t="shared" si="18"/>
        <v>日</v>
      </c>
      <c r="K17" s="57">
        <f t="shared" si="19"/>
        <v>45966</v>
      </c>
      <c r="L17" s="58" t="str">
        <f t="shared" si="20"/>
        <v>水</v>
      </c>
      <c r="M17" s="59">
        <f t="shared" si="21"/>
        <v>45976</v>
      </c>
      <c r="N17" s="59" t="str">
        <f t="shared" si="22"/>
        <v>土</v>
      </c>
      <c r="O17" s="60">
        <f t="shared" si="23"/>
        <v>45979</v>
      </c>
      <c r="P17" s="60" t="str">
        <f t="shared" si="24"/>
        <v>火</v>
      </c>
      <c r="Q17" s="61">
        <f t="shared" si="25"/>
        <v>45987</v>
      </c>
    </row>
    <row r="18" spans="1:17" s="6" customFormat="1" ht="60" customHeight="1">
      <c r="A18" s="62" t="s">
        <v>78</v>
      </c>
      <c r="B18" s="100" t="s">
        <v>83</v>
      </c>
      <c r="C18" s="57">
        <f t="shared" ref="C18:C19" si="26">E18-3</f>
        <v>45947</v>
      </c>
      <c r="D18" s="57" t="str">
        <f t="shared" ref="D18:D19" si="27">TEXT(C18,"aaa")</f>
        <v>金</v>
      </c>
      <c r="E18" s="59">
        <f t="shared" ref="E18:E19" si="28">I18-6</f>
        <v>45950</v>
      </c>
      <c r="F18" s="58" t="str">
        <f t="shared" ref="F18:F19" si="29">TEXT(E18,"aaa")</f>
        <v>月</v>
      </c>
      <c r="G18" s="57">
        <f t="shared" si="16"/>
        <v>45956</v>
      </c>
      <c r="H18" s="58" t="str">
        <f t="shared" si="17"/>
        <v>日</v>
      </c>
      <c r="I18" s="57">
        <v>45956</v>
      </c>
      <c r="J18" s="58" t="str">
        <f t="shared" si="18"/>
        <v>日</v>
      </c>
      <c r="K18" s="57">
        <f t="shared" si="19"/>
        <v>45973</v>
      </c>
      <c r="L18" s="58" t="str">
        <f t="shared" si="20"/>
        <v>水</v>
      </c>
      <c r="M18" s="59">
        <f t="shared" si="21"/>
        <v>45983</v>
      </c>
      <c r="N18" s="59" t="str">
        <f t="shared" si="22"/>
        <v>土</v>
      </c>
      <c r="O18" s="60">
        <f t="shared" si="23"/>
        <v>45986</v>
      </c>
      <c r="P18" s="60" t="str">
        <f t="shared" si="24"/>
        <v>火</v>
      </c>
      <c r="Q18" s="61">
        <f t="shared" si="25"/>
        <v>45994</v>
      </c>
    </row>
    <row r="19" spans="1:17" s="6" customFormat="1" ht="60" customHeight="1">
      <c r="A19" s="85" t="s">
        <v>79</v>
      </c>
      <c r="B19" s="101" t="s">
        <v>84</v>
      </c>
      <c r="C19" s="70">
        <f t="shared" si="26"/>
        <v>45954</v>
      </c>
      <c r="D19" s="70" t="str">
        <f t="shared" si="27"/>
        <v>金</v>
      </c>
      <c r="E19" s="72">
        <f t="shared" si="28"/>
        <v>45957</v>
      </c>
      <c r="F19" s="71" t="str">
        <f t="shared" si="29"/>
        <v>月</v>
      </c>
      <c r="G19" s="70">
        <f t="shared" si="16"/>
        <v>45963</v>
      </c>
      <c r="H19" s="71" t="str">
        <f t="shared" si="17"/>
        <v>日</v>
      </c>
      <c r="I19" s="70">
        <v>45963</v>
      </c>
      <c r="J19" s="71" t="str">
        <f t="shared" si="18"/>
        <v>日</v>
      </c>
      <c r="K19" s="70">
        <f t="shared" si="19"/>
        <v>45980</v>
      </c>
      <c r="L19" s="71" t="str">
        <f t="shared" si="20"/>
        <v>水</v>
      </c>
      <c r="M19" s="72">
        <f t="shared" si="21"/>
        <v>45990</v>
      </c>
      <c r="N19" s="72" t="str">
        <f t="shared" si="22"/>
        <v>土</v>
      </c>
      <c r="O19" s="73">
        <f t="shared" si="23"/>
        <v>45993</v>
      </c>
      <c r="P19" s="73" t="str">
        <f t="shared" si="24"/>
        <v>火</v>
      </c>
      <c r="Q19" s="74">
        <f t="shared" si="25"/>
        <v>46001</v>
      </c>
    </row>
    <row r="20" spans="1:17" ht="60" customHeight="1">
      <c r="B20" s="92"/>
    </row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36" t="s">
        <v>4</v>
      </c>
      <c r="C31" s="137"/>
      <c r="D31" s="137"/>
      <c r="E31" s="137"/>
      <c r="F31" s="138"/>
      <c r="G31" s="136" t="s">
        <v>16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8"/>
    </row>
    <row r="32" spans="1:17" ht="57" customHeight="1" thickTop="1">
      <c r="A32" s="139" t="s">
        <v>61</v>
      </c>
      <c r="B32" s="141" t="s">
        <v>63</v>
      </c>
      <c r="C32" s="142"/>
      <c r="D32" s="142"/>
      <c r="E32" s="142"/>
      <c r="F32" s="143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40"/>
      <c r="B33" s="144"/>
      <c r="C33" s="145"/>
      <c r="D33" s="145"/>
      <c r="E33" s="145"/>
      <c r="F33" s="146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47" t="s">
        <v>67</v>
      </c>
      <c r="Q33" s="148"/>
    </row>
    <row r="34" spans="1:17" ht="57" customHeight="1">
      <c r="A34" s="126" t="s">
        <v>62</v>
      </c>
      <c r="B34" s="128" t="s">
        <v>68</v>
      </c>
      <c r="C34" s="129"/>
      <c r="D34" s="129"/>
      <c r="E34" s="129"/>
      <c r="F34" s="130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34" t="s">
        <v>70</v>
      </c>
      <c r="Q34" s="135"/>
    </row>
    <row r="35" spans="1:17" ht="54.75" customHeight="1">
      <c r="A35" s="127"/>
      <c r="B35" s="131"/>
      <c r="C35" s="132"/>
      <c r="D35" s="132"/>
      <c r="E35" s="132"/>
      <c r="F35" s="133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47" t="s">
        <v>71</v>
      </c>
      <c r="Q35" s="148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  <mergeCell ref="I13:J13"/>
    <mergeCell ref="K13:L13"/>
    <mergeCell ref="M13:N13"/>
    <mergeCell ref="O13:P13"/>
    <mergeCell ref="U4:V4"/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9" t="s">
        <v>34</v>
      </c>
      <c r="S1" s="149"/>
      <c r="T1" s="149"/>
      <c r="U1" s="149"/>
      <c r="V1" s="149"/>
      <c r="W1" s="149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0"/>
      <c r="B3" s="150"/>
      <c r="C3" s="150"/>
      <c r="D3" s="81"/>
      <c r="E3" s="26"/>
      <c r="F3" s="2"/>
      <c r="H3" s="3"/>
      <c r="K3" s="2"/>
      <c r="L3" s="2"/>
      <c r="M3" s="2"/>
      <c r="N3" s="2"/>
      <c r="U3" s="27" t="s">
        <v>0</v>
      </c>
      <c r="V3" s="125">
        <v>44880</v>
      </c>
      <c r="W3" s="125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08" t="s">
        <v>6</v>
      </c>
      <c r="B5" s="111" t="s">
        <v>1</v>
      </c>
      <c r="C5" s="111" t="s">
        <v>7</v>
      </c>
      <c r="D5" s="111"/>
      <c r="E5" s="111"/>
      <c r="F5" s="111"/>
      <c r="G5" s="111" t="s">
        <v>8</v>
      </c>
      <c r="H5" s="111"/>
      <c r="I5" s="111" t="s">
        <v>9</v>
      </c>
      <c r="J5" s="111"/>
      <c r="K5" s="114" t="s">
        <v>2</v>
      </c>
      <c r="L5" s="114"/>
      <c r="M5" s="114"/>
      <c r="N5" s="114"/>
      <c r="O5" s="114"/>
      <c r="P5" s="114"/>
      <c r="Q5" s="115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09"/>
      <c r="B6" s="112"/>
      <c r="C6" s="117" t="s">
        <v>10</v>
      </c>
      <c r="D6" s="117"/>
      <c r="E6" s="117" t="s">
        <v>11</v>
      </c>
      <c r="F6" s="117"/>
      <c r="G6" s="117" t="s">
        <v>11</v>
      </c>
      <c r="H6" s="117"/>
      <c r="I6" s="117" t="s">
        <v>11</v>
      </c>
      <c r="J6" s="117"/>
      <c r="K6" s="120" t="s">
        <v>27</v>
      </c>
      <c r="L6" s="120"/>
      <c r="M6" s="119" t="s">
        <v>12</v>
      </c>
      <c r="N6" s="119"/>
      <c r="O6" s="120" t="s">
        <v>19</v>
      </c>
      <c r="P6" s="120"/>
      <c r="Q6" s="121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09"/>
      <c r="B7" s="112"/>
      <c r="C7" s="117"/>
      <c r="D7" s="117"/>
      <c r="E7" s="117"/>
      <c r="F7" s="117"/>
      <c r="G7" s="117"/>
      <c r="H7" s="117"/>
      <c r="I7" s="117"/>
      <c r="J7" s="117"/>
      <c r="K7" s="120"/>
      <c r="L7" s="120"/>
      <c r="M7" s="119"/>
      <c r="N7" s="119"/>
      <c r="O7" s="120"/>
      <c r="P7" s="120"/>
      <c r="Q7" s="121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09"/>
      <c r="B8" s="112"/>
      <c r="C8" s="117"/>
      <c r="D8" s="117"/>
      <c r="E8" s="117"/>
      <c r="F8" s="117"/>
      <c r="G8" s="117"/>
      <c r="H8" s="117"/>
      <c r="I8" s="117"/>
      <c r="J8" s="117"/>
      <c r="K8" s="120"/>
      <c r="L8" s="120"/>
      <c r="M8" s="119"/>
      <c r="N8" s="119"/>
      <c r="O8" s="120"/>
      <c r="P8" s="120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10"/>
      <c r="B9" s="113"/>
      <c r="C9" s="83"/>
      <c r="D9" s="83"/>
      <c r="E9" s="83"/>
      <c r="F9" s="83"/>
      <c r="G9" s="83"/>
      <c r="H9" s="83"/>
      <c r="I9" s="122" t="s">
        <v>15</v>
      </c>
      <c r="J9" s="122"/>
      <c r="K9" s="151" t="s">
        <v>28</v>
      </c>
      <c r="L9" s="152"/>
      <c r="M9" s="151" t="s">
        <v>29</v>
      </c>
      <c r="N9" s="152"/>
      <c r="O9" s="153" t="s">
        <v>30</v>
      </c>
      <c r="P9" s="154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5" t="s">
        <v>33</v>
      </c>
      <c r="B30" s="155"/>
    </row>
    <row r="31" spans="1:22" s="6" customFormat="1" ht="29.25" customHeight="1">
      <c r="A31" s="156"/>
      <c r="B31" s="156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6" t="s">
        <v>4</v>
      </c>
      <c r="C32" s="137"/>
      <c r="D32" s="137"/>
      <c r="E32" s="137"/>
      <c r="F32" s="138"/>
      <c r="G32" s="136" t="s">
        <v>16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U32" s="14"/>
      <c r="V32" s="14"/>
    </row>
    <row r="33" spans="1:22" s="6" customFormat="1" ht="39" customHeight="1" thickTop="1">
      <c r="A33" s="139" t="s">
        <v>17</v>
      </c>
      <c r="B33" s="141" t="s">
        <v>20</v>
      </c>
      <c r="C33" s="142"/>
      <c r="D33" s="142"/>
      <c r="E33" s="142"/>
      <c r="F33" s="143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40"/>
      <c r="B34" s="144"/>
      <c r="C34" s="145"/>
      <c r="D34" s="145"/>
      <c r="E34" s="145"/>
      <c r="F34" s="146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26" t="s">
        <v>40</v>
      </c>
      <c r="B35" s="157" t="s">
        <v>21</v>
      </c>
      <c r="C35" s="158"/>
      <c r="D35" s="158"/>
      <c r="E35" s="158"/>
      <c r="F35" s="159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27"/>
      <c r="B36" s="160"/>
      <c r="C36" s="161"/>
      <c r="D36" s="161"/>
      <c r="E36" s="161"/>
      <c r="F36" s="162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26" t="s">
        <v>42</v>
      </c>
      <c r="B37" s="128" t="s">
        <v>35</v>
      </c>
      <c r="C37" s="129"/>
      <c r="D37" s="129"/>
      <c r="E37" s="129"/>
      <c r="F37" s="130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34" t="s">
        <v>38</v>
      </c>
      <c r="Q37" s="135"/>
    </row>
    <row r="38" spans="1:22" ht="57" customHeight="1">
      <c r="A38" s="127"/>
      <c r="B38" s="131"/>
      <c r="C38" s="132"/>
      <c r="D38" s="132"/>
      <c r="E38" s="132"/>
      <c r="F38" s="133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2025-09-16T02:35:47Z</dcterms:modified>
</cp:coreProperties>
</file>