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HCM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HCM!$A$1:$X$63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O47" i="2" l="1"/>
  <c r="P47" i="2" s="1"/>
  <c r="N47" i="2"/>
  <c r="L47" i="2"/>
  <c r="I47" i="2"/>
  <c r="J47" i="2" s="1"/>
  <c r="G47" i="2"/>
  <c r="H47" i="2" s="1"/>
  <c r="E47" i="2"/>
  <c r="F47" i="2" s="1"/>
  <c r="O46" i="2"/>
  <c r="P46" i="2" s="1"/>
  <c r="N46" i="2"/>
  <c r="L46" i="2"/>
  <c r="I46" i="2"/>
  <c r="J46" i="2" s="1"/>
  <c r="G46" i="2"/>
  <c r="H46" i="2" s="1"/>
  <c r="F46" i="2"/>
  <c r="C46" i="2"/>
  <c r="D46" i="2" s="1"/>
  <c r="E12" i="2"/>
  <c r="F12" i="2" s="1"/>
  <c r="C12" i="2"/>
  <c r="D12" i="2" s="1"/>
  <c r="O16" i="2"/>
  <c r="P16" i="2" s="1"/>
  <c r="N16" i="2"/>
  <c r="I16" i="2"/>
  <c r="J16" i="2" s="1"/>
  <c r="E16" i="2"/>
  <c r="F16" i="2" s="1"/>
  <c r="O15" i="2"/>
  <c r="P15" i="2" s="1"/>
  <c r="N15" i="2"/>
  <c r="I15" i="2"/>
  <c r="J15" i="2" s="1"/>
  <c r="E15" i="2"/>
  <c r="F15" i="2" s="1"/>
  <c r="M43" i="2"/>
  <c r="O43" i="2" s="1"/>
  <c r="P43" i="2" s="1"/>
  <c r="L43" i="2"/>
  <c r="I43" i="2"/>
  <c r="J43" i="2" s="1"/>
  <c r="G43" i="2"/>
  <c r="H43" i="2" s="1"/>
  <c r="E43" i="2"/>
  <c r="C43" i="2" s="1"/>
  <c r="D43" i="2" s="1"/>
  <c r="M42" i="2"/>
  <c r="O42" i="2" s="1"/>
  <c r="P42" i="2" s="1"/>
  <c r="L42" i="2"/>
  <c r="I42" i="2"/>
  <c r="J42" i="2" s="1"/>
  <c r="G42" i="2"/>
  <c r="H42" i="2" s="1"/>
  <c r="E42" i="2"/>
  <c r="C42" i="2" s="1"/>
  <c r="D42" i="2" s="1"/>
  <c r="M41" i="2"/>
  <c r="E41" i="2" s="1"/>
  <c r="L41" i="2"/>
  <c r="I41" i="2"/>
  <c r="J41" i="2" s="1"/>
  <c r="G41" i="2"/>
  <c r="H41" i="2" s="1"/>
  <c r="O11" i="2"/>
  <c r="P11" i="2" s="1"/>
  <c r="N11" i="2"/>
  <c r="I11" i="2"/>
  <c r="J11" i="2" s="1"/>
  <c r="E11" i="2"/>
  <c r="F11" i="2" s="1"/>
  <c r="C11" i="2"/>
  <c r="D11" i="2" s="1"/>
  <c r="O10" i="2"/>
  <c r="P10" i="2" s="1"/>
  <c r="N10" i="2"/>
  <c r="I10" i="2"/>
  <c r="J10" i="2" s="1"/>
  <c r="E10" i="2"/>
  <c r="F10" i="2" s="1"/>
  <c r="C10" i="2"/>
  <c r="D10" i="2" s="1"/>
  <c r="C47" i="2" l="1"/>
  <c r="D47" i="2" s="1"/>
  <c r="C16" i="2"/>
  <c r="D16" i="2" s="1"/>
  <c r="C15" i="2"/>
  <c r="D15" i="2" s="1"/>
  <c r="C41" i="2"/>
  <c r="D41" i="2" s="1"/>
  <c r="F41" i="2"/>
  <c r="F42" i="2"/>
  <c r="O41" i="2"/>
  <c r="P41" i="2" s="1"/>
  <c r="N42" i="2"/>
  <c r="N43" i="2"/>
  <c r="F43" i="2"/>
  <c r="N41" i="2"/>
  <c r="O44" i="2"/>
  <c r="P44" i="2" s="1"/>
  <c r="G44" i="2"/>
  <c r="H44" i="2" s="1"/>
  <c r="I44" i="2"/>
  <c r="J44" i="2" s="1"/>
  <c r="E44" i="2"/>
  <c r="C44" i="2" s="1"/>
  <c r="D44" i="2" s="1"/>
  <c r="F14" i="2"/>
  <c r="C14" i="2"/>
  <c r="D14" i="2" s="1"/>
  <c r="O12" i="2"/>
  <c r="P12" i="2" s="1"/>
  <c r="N12" i="2"/>
  <c r="I12" i="2"/>
  <c r="J12" i="2" s="1"/>
  <c r="N44" i="2" l="1"/>
  <c r="L44" i="2"/>
  <c r="F44" i="2"/>
  <c r="E13" i="2"/>
  <c r="F13" i="2" s="1"/>
  <c r="C13" i="2" l="1"/>
  <c r="D13" i="2" s="1"/>
  <c r="O14" i="2"/>
  <c r="P14" i="2" s="1"/>
  <c r="N14" i="2"/>
  <c r="I14" i="2"/>
  <c r="J14" i="2" s="1"/>
  <c r="O13" i="2" l="1"/>
  <c r="P13" i="2" s="1"/>
  <c r="N13" i="2"/>
  <c r="I13" i="2"/>
  <c r="J13" i="2" s="1"/>
  <c r="L45" i="2" l="1"/>
  <c r="G45" i="2"/>
  <c r="H45" i="2"/>
  <c r="I45" i="2"/>
  <c r="J45" i="2" s="1"/>
  <c r="N45" i="2" l="1"/>
  <c r="O45" i="2"/>
  <c r="P45" i="2" s="1"/>
  <c r="C45" i="2" l="1"/>
  <c r="D45" i="2" s="1"/>
  <c r="F45" i="2"/>
</calcChain>
</file>

<file path=xl/sharedStrings.xml><?xml version="1.0" encoding="utf-8"?>
<sst xmlns="http://schemas.openxmlformats.org/spreadsheetml/2006/main" count="118" uniqueCount="52">
  <si>
    <t>　　　　　　HO CHI MINH SCHEDULE - 関西　　</t>
    <phoneticPr fontId="3"/>
  </si>
  <si>
    <t>連絡先：大阪海運
TEL：06-7730-1075/FAX：06-7730-1088</t>
    <rPh sb="0" eb="3">
      <t>レンラクサキ</t>
    </rPh>
    <phoneticPr fontId="3"/>
  </si>
  <si>
    <t xml:space="preserve">UPDATED :  </t>
    <phoneticPr fontId="12"/>
  </si>
  <si>
    <t>From Osaka / Kobe</t>
    <phoneticPr fontId="3"/>
  </si>
  <si>
    <t>VESSEL</t>
    <phoneticPr fontId="3"/>
  </si>
  <si>
    <t>VOY</t>
  </si>
  <si>
    <t>CFS CUT</t>
  </si>
  <si>
    <t>ETA</t>
  </si>
  <si>
    <t>ETD</t>
    <phoneticPr fontId="3"/>
  </si>
  <si>
    <t>OSA</t>
    <phoneticPr fontId="3"/>
  </si>
  <si>
    <t>KOB</t>
  </si>
  <si>
    <t>0 DAYS</t>
    <phoneticPr fontId="3"/>
  </si>
  <si>
    <t>貨物搬入先</t>
    <rPh sb="0" eb="2">
      <t>カモツ</t>
    </rPh>
    <rPh sb="2" eb="4">
      <t>ハンニュウ</t>
    </rPh>
    <rPh sb="4" eb="5">
      <t>サキ</t>
    </rPh>
    <phoneticPr fontId="25"/>
  </si>
  <si>
    <t>会社名</t>
  </si>
  <si>
    <t xml:space="preserve"> 住所 / 保税名称</t>
  </si>
  <si>
    <t>神戸 CFS</t>
    <rPh sb="0" eb="2">
      <t>コウベ</t>
    </rPh>
    <phoneticPr fontId="3"/>
  </si>
  <si>
    <t>㈱大森回漕店
ポートアイランドL-7上屋</t>
    <phoneticPr fontId="12"/>
  </si>
  <si>
    <t>神戸市中央区港島7-4</t>
    <phoneticPr fontId="3"/>
  </si>
  <si>
    <t>NACCS: 3FDB1</t>
    <phoneticPr fontId="3"/>
  </si>
  <si>
    <t>TEL : 078-302-0562   FAX : 078-302-0564</t>
    <phoneticPr fontId="3"/>
  </si>
  <si>
    <t>E</t>
    <phoneticPr fontId="3"/>
  </si>
  <si>
    <t>OSA</t>
    <phoneticPr fontId="3"/>
  </si>
  <si>
    <t>大阪 CFS</t>
    <rPh sb="0" eb="2">
      <t>オオサカ</t>
    </rPh>
    <phoneticPr fontId="3"/>
  </si>
  <si>
    <t>(株)住友倉庫
大阪南港第2営業所 KF-1</t>
    <rPh sb="0" eb="3">
      <t>カブシキガイシャ</t>
    </rPh>
    <rPh sb="3" eb="7">
      <t>スミトモソウコ</t>
    </rPh>
    <rPh sb="8" eb="10">
      <t>オオサカ</t>
    </rPh>
    <rPh sb="10" eb="12">
      <t>ミナミコウ</t>
    </rPh>
    <rPh sb="12" eb="13">
      <t>ダイ</t>
    </rPh>
    <rPh sb="14" eb="17">
      <t>エイギョウショ</t>
    </rPh>
    <phoneticPr fontId="12"/>
  </si>
  <si>
    <t>NACCS: 4IDG1</t>
    <phoneticPr fontId="3"/>
  </si>
  <si>
    <t>TEL : 06-6612-3701   FAX : 06-6612-4771</t>
    <phoneticPr fontId="3"/>
  </si>
  <si>
    <t>大阪府大阪市住之江区南港北1-20</t>
    <rPh sb="0" eb="3">
      <t>オオサカフ</t>
    </rPh>
    <rPh sb="3" eb="6">
      <t>オオサカシ</t>
    </rPh>
    <rPh sb="6" eb="10">
      <t>スミノエク</t>
    </rPh>
    <rPh sb="10" eb="11">
      <t>ミナミ</t>
    </rPh>
    <rPh sb="11" eb="13">
      <t>コウホク</t>
    </rPh>
    <phoneticPr fontId="12"/>
  </si>
  <si>
    <t>HCM(Cat Lai)</t>
    <phoneticPr fontId="3"/>
  </si>
  <si>
    <t>HCM(SP-ITC)</t>
    <phoneticPr fontId="3"/>
  </si>
  <si>
    <t>0 Days</t>
    <phoneticPr fontId="3"/>
  </si>
  <si>
    <t>-</t>
    <phoneticPr fontId="3"/>
  </si>
  <si>
    <t>※SP-ITC向けは2ページ目に記載しています。</t>
    <rPh sb="7" eb="8">
      <t>ム</t>
    </rPh>
    <rPh sb="14" eb="15">
      <t>メ</t>
    </rPh>
    <rPh sb="16" eb="18">
      <t>キサイ</t>
    </rPh>
    <phoneticPr fontId="3"/>
  </si>
  <si>
    <t>10　DAYS</t>
    <phoneticPr fontId="3"/>
  </si>
  <si>
    <t>10 DAYS</t>
    <phoneticPr fontId="3"/>
  </si>
  <si>
    <t>GSL MAREN</t>
  </si>
  <si>
    <t>WAN HAI 333</t>
  </si>
  <si>
    <t>BRIGHT TSUBAKI</t>
  </si>
  <si>
    <t>IRENES RAINBOW</t>
  </si>
  <si>
    <t>SITC MINGDE</t>
  </si>
  <si>
    <t>MILD ORCHID</t>
  </si>
  <si>
    <t>TO BE ANNOUNCED</t>
  </si>
  <si>
    <t>021S</t>
  </si>
  <si>
    <t>019S</t>
  </si>
  <si>
    <t>2518S</t>
  </si>
  <si>
    <t>2535S</t>
    <phoneticPr fontId="25"/>
  </si>
  <si>
    <t>TO BE ANNOUNCED</t>
    <phoneticPr fontId="25"/>
  </si>
  <si>
    <t>★TO BE ANNOUNCED</t>
    <phoneticPr fontId="3"/>
  </si>
  <si>
    <t>013S</t>
  </si>
  <si>
    <t>022S</t>
  </si>
  <si>
    <t>020S</t>
  </si>
  <si>
    <t>★IRENES RAINBOW</t>
    <phoneticPr fontId="3"/>
  </si>
  <si>
    <t>★BRIGHT TSUBAKI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</si>
</sst>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i/>
      <sz val="12"/>
      <name val="Meiryo UI"/>
      <family val="3"/>
      <charset val="128"/>
    </font>
    <font>
      <b/>
      <sz val="26"/>
      <name val="Meiryo UI"/>
      <family val="3"/>
      <charset val="128"/>
    </font>
    <font>
      <sz val="12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115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Alignment="1"/>
    <xf numFmtId="0" fontId="7" fillId="0" borderId="0" xfId="1" applyFo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3" fillId="0" borderId="0" xfId="1" applyFont="1" applyAlignment="1"/>
    <xf numFmtId="0" fontId="16" fillId="0" borderId="0" xfId="1" applyFont="1" applyFill="1" applyAlignment="1">
      <alignment horizontal="center" vertical="center"/>
    </xf>
    <xf numFmtId="49" fontId="18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Alignment="1">
      <alignment vertical="center"/>
    </xf>
    <xf numFmtId="0" fontId="13" fillId="0" borderId="0" xfId="1" applyFont="1" applyFill="1" applyAlignment="1"/>
    <xf numFmtId="0" fontId="7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23" fillId="0" borderId="0" xfId="1" applyFont="1" applyFill="1" applyAlignment="1">
      <alignment vertical="center"/>
    </xf>
    <xf numFmtId="0" fontId="23" fillId="0" borderId="0" xfId="2" applyFont="1" applyFill="1" applyBorder="1" applyAlignment="1">
      <alignment horizontal="center" vertical="center"/>
    </xf>
    <xf numFmtId="49" fontId="22" fillId="0" borderId="0" xfId="1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9" fillId="0" borderId="9" xfId="1" applyFont="1" applyBorder="1" applyAlignment="1">
      <alignment horizontal="center" vertical="center"/>
    </xf>
    <xf numFmtId="0" fontId="27" fillId="0" borderId="15" xfId="1" applyFont="1" applyBorder="1"/>
    <xf numFmtId="0" fontId="27" fillId="0" borderId="15" xfId="1" applyFont="1" applyFill="1" applyBorder="1" applyAlignment="1">
      <alignment vertical="center"/>
    </xf>
    <xf numFmtId="178" fontId="28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2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7" fillId="0" borderId="3" xfId="1" applyFont="1" applyFill="1" applyBorder="1" applyAlignment="1">
      <alignment vertical="center"/>
    </xf>
    <xf numFmtId="0" fontId="27" fillId="0" borderId="0" xfId="1" applyFont="1" applyBorder="1"/>
    <xf numFmtId="0" fontId="27" fillId="0" borderId="0" xfId="1" applyFont="1" applyFill="1" applyBorder="1" applyAlignment="1">
      <alignment vertical="center"/>
    </xf>
    <xf numFmtId="178" fontId="2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" applyFont="1" applyBorder="1" applyAlignment="1">
      <alignment horizontal="center" vertical="center"/>
    </xf>
    <xf numFmtId="0" fontId="27" fillId="0" borderId="4" xfId="1" applyFont="1" applyFill="1" applyBorder="1" applyAlignment="1">
      <alignment vertical="center"/>
    </xf>
    <xf numFmtId="0" fontId="29" fillId="0" borderId="0" xfId="1" applyFont="1" applyFill="1" applyBorder="1" applyAlignment="1">
      <alignment horizontal="right" vertical="center"/>
    </xf>
    <xf numFmtId="49" fontId="28" fillId="0" borderId="1" xfId="1" applyNumberFormat="1" applyFont="1" applyFill="1" applyBorder="1" applyAlignment="1" applyProtection="1">
      <alignment vertical="center"/>
      <protection locked="0"/>
    </xf>
    <xf numFmtId="0" fontId="27" fillId="0" borderId="8" xfId="1" applyFont="1" applyBorder="1"/>
    <xf numFmtId="0" fontId="27" fillId="0" borderId="8" xfId="1" applyFont="1" applyFill="1" applyBorder="1" applyAlignment="1">
      <alignment vertical="center"/>
    </xf>
    <xf numFmtId="178" fontId="28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8" xfId="2" applyFont="1" applyBorder="1" applyAlignment="1">
      <alignment horizontal="center" vertical="center"/>
    </xf>
    <xf numFmtId="0" fontId="27" fillId="0" borderId="2" xfId="1" applyFont="1" applyFill="1" applyBorder="1" applyAlignment="1">
      <alignment horizontal="right" vertical="center"/>
    </xf>
    <xf numFmtId="49" fontId="28" fillId="0" borderId="5" xfId="1" applyNumberFormat="1" applyFont="1" applyFill="1" applyBorder="1" applyAlignment="1" applyProtection="1">
      <alignment vertical="center"/>
      <protection locked="0"/>
    </xf>
    <xf numFmtId="0" fontId="27" fillId="0" borderId="7" xfId="1" applyFont="1" applyBorder="1"/>
    <xf numFmtId="0" fontId="27" fillId="0" borderId="7" xfId="1" applyFont="1" applyFill="1" applyBorder="1" applyAlignment="1">
      <alignment vertical="center"/>
    </xf>
    <xf numFmtId="178" fontId="28" fillId="0" borderId="7" xfId="1" quotePrefix="1" applyNumberFormat="1" applyFont="1" applyFill="1" applyBorder="1" applyAlignment="1" applyProtection="1">
      <alignment horizontal="center" vertical="center" wrapText="1"/>
      <protection locked="0"/>
    </xf>
    <xf numFmtId="0" fontId="27" fillId="0" borderId="7" xfId="2" applyFont="1" applyBorder="1" applyAlignment="1">
      <alignment horizontal="center" vertical="center"/>
    </xf>
    <xf numFmtId="0" fontId="27" fillId="0" borderId="6" xfId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7" fillId="0" borderId="0" xfId="2" applyFont="1" applyBorder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1" fillId="0" borderId="16" xfId="1" applyFont="1" applyFill="1" applyBorder="1" applyAlignment="1">
      <alignment horizontal="right" vertical="center"/>
    </xf>
    <xf numFmtId="0" fontId="13" fillId="0" borderId="0" xfId="1" applyFont="1" applyBorder="1" applyAlignment="1"/>
    <xf numFmtId="179" fontId="23" fillId="0" borderId="0" xfId="0" applyNumberFormat="1" applyFont="1" applyBorder="1">
      <alignment vertical="center"/>
    </xf>
    <xf numFmtId="0" fontId="22" fillId="0" borderId="0" xfId="0" applyFont="1" applyBorder="1">
      <alignment vertical="center"/>
    </xf>
    <xf numFmtId="178" fontId="22" fillId="0" borderId="0" xfId="1" applyNumberFormat="1" applyFont="1" applyFill="1" applyBorder="1" applyAlignment="1" applyProtection="1">
      <alignment horizontal="center" vertical="center"/>
      <protection locked="0"/>
    </xf>
    <xf numFmtId="178" fontId="22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8" xfId="1" applyNumberFormat="1" applyFont="1" applyFill="1" applyBorder="1" applyAlignment="1" applyProtection="1">
      <alignment horizontal="center" vertical="center"/>
      <protection locked="0"/>
    </xf>
    <xf numFmtId="178" fontId="22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5" xfId="1" applyNumberFormat="1" applyFont="1" applyFill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19" fillId="3" borderId="25" xfId="1" applyNumberFormat="1" applyFont="1" applyFill="1" applyBorder="1" applyAlignment="1">
      <alignment vertical="center"/>
    </xf>
    <xf numFmtId="178" fontId="22" fillId="0" borderId="21" xfId="1" applyNumberFormat="1" applyFont="1" applyFill="1" applyBorder="1" applyAlignment="1" applyProtection="1">
      <alignment horizontal="center" vertical="center"/>
      <protection locked="0"/>
    </xf>
    <xf numFmtId="178" fontId="22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8" fontId="22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178" fontId="31" fillId="0" borderId="19" xfId="1" applyNumberFormat="1" applyFont="1" applyFill="1" applyBorder="1" applyAlignment="1" applyProtection="1">
      <alignment horizontal="center" vertical="center"/>
      <protection locked="0"/>
    </xf>
    <xf numFmtId="178" fontId="22" fillId="0" borderId="20" xfId="1" applyNumberFormat="1" applyFont="1" applyFill="1" applyBorder="1" applyAlignment="1" applyProtection="1">
      <alignment horizontal="left" vertical="center"/>
      <protection locked="0"/>
    </xf>
    <xf numFmtId="178" fontId="22" fillId="0" borderId="23" xfId="1" applyNumberFormat="1" applyFont="1" applyFill="1" applyBorder="1" applyAlignment="1" applyProtection="1">
      <alignment horizontal="left" vertical="center"/>
      <protection locked="0"/>
    </xf>
    <xf numFmtId="178" fontId="22" fillId="0" borderId="27" xfId="1" applyNumberFormat="1" applyFont="1" applyFill="1" applyBorder="1" applyAlignment="1" applyProtection="1">
      <alignment horizontal="left" vertical="center"/>
      <protection locked="0"/>
    </xf>
    <xf numFmtId="0" fontId="5" fillId="2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 wrapText="1"/>
    </xf>
    <xf numFmtId="0" fontId="20" fillId="3" borderId="24" xfId="1" applyFont="1" applyFill="1" applyBorder="1" applyAlignment="1">
      <alignment horizontal="center" vertical="center" wrapText="1"/>
    </xf>
    <xf numFmtId="0" fontId="26" fillId="0" borderId="18" xfId="1" applyFont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2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7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23" fillId="0" borderId="14" xfId="1" applyFont="1" applyBorder="1" applyAlignment="1">
      <alignment horizontal="center" vertical="center" wrapTex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17" fillId="3" borderId="20" xfId="1" applyNumberFormat="1" applyFont="1" applyFill="1" applyBorder="1" applyAlignment="1">
      <alignment horizontal="center" vertical="center" wrapText="1"/>
    </xf>
    <xf numFmtId="0" fontId="17" fillId="3" borderId="23" xfId="1" applyNumberFormat="1" applyFont="1" applyFill="1" applyBorder="1" applyAlignment="1">
      <alignment horizontal="center" vertical="center" wrapText="1"/>
    </xf>
    <xf numFmtId="0" fontId="17" fillId="3" borderId="34" xfId="1" applyNumberFormat="1" applyFont="1" applyFill="1" applyBorder="1" applyAlignment="1">
      <alignment horizontal="center" vertical="center" wrapText="1"/>
    </xf>
    <xf numFmtId="177" fontId="11" fillId="3" borderId="25" xfId="1" applyNumberFormat="1" applyFont="1" applyFill="1" applyBorder="1" applyAlignment="1">
      <alignment horizontal="center" vertical="center"/>
    </xf>
    <xf numFmtId="0" fontId="21" fillId="3" borderId="25" xfId="1" applyFont="1" applyFill="1" applyBorder="1" applyAlignment="1">
      <alignment horizontal="center" vertical="center"/>
    </xf>
    <xf numFmtId="0" fontId="21" fillId="3" borderId="26" xfId="1" applyFont="1" applyFill="1" applyBorder="1" applyAlignment="1">
      <alignment horizontal="center" vertical="center"/>
    </xf>
    <xf numFmtId="0" fontId="19" fillId="0" borderId="10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7" fillId="3" borderId="21" xfId="1" applyNumberFormat="1" applyFont="1" applyFill="1" applyBorder="1" applyAlignment="1">
      <alignment horizontal="center" vertical="center"/>
    </xf>
    <xf numFmtId="0" fontId="17" fillId="3" borderId="19" xfId="1" applyNumberFormat="1" applyFont="1" applyFill="1" applyBorder="1" applyAlignment="1">
      <alignment horizontal="center" vertical="center"/>
    </xf>
    <xf numFmtId="0" fontId="17" fillId="3" borderId="25" xfId="1" applyNumberFormat="1" applyFont="1" applyFill="1" applyBorder="1" applyAlignment="1">
      <alignment horizontal="center" vertical="center"/>
    </xf>
    <xf numFmtId="0" fontId="17" fillId="3" borderId="21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0" fontId="19" fillId="3" borderId="19" xfId="1" applyNumberFormat="1" applyFont="1" applyFill="1" applyBorder="1" applyAlignment="1">
      <alignment horizontal="center" vertical="center" wrapText="1"/>
    </xf>
    <xf numFmtId="0" fontId="17" fillId="3" borderId="30" xfId="1" applyNumberFormat="1" applyFont="1" applyFill="1" applyBorder="1" applyAlignment="1">
      <alignment horizontal="center" vertical="center" wrapText="1"/>
    </xf>
    <xf numFmtId="0" fontId="17" fillId="3" borderId="31" xfId="1" applyNumberFormat="1" applyFont="1" applyFill="1" applyBorder="1" applyAlignment="1">
      <alignment horizontal="center" vertical="center" wrapText="1"/>
    </xf>
    <xf numFmtId="0" fontId="17" fillId="3" borderId="32" xfId="1" applyNumberFormat="1" applyFont="1" applyFill="1" applyBorder="1" applyAlignment="1">
      <alignment horizontal="center" vertical="center"/>
    </xf>
    <xf numFmtId="0" fontId="17" fillId="3" borderId="33" xfId="1" applyNumberFormat="1" applyFont="1" applyFill="1" applyBorder="1" applyAlignment="1">
      <alignment horizontal="center" vertical="center"/>
    </xf>
  </cellXfs>
  <cellStyles count="13">
    <cellStyle name="標準" xfId="0" builtinId="0"/>
    <cellStyle name="標準 2" xfId="1"/>
    <cellStyle name="標準 21" xfId="10"/>
    <cellStyle name="標準 21 2" xfId="11"/>
    <cellStyle name="標準 27" xfId="8"/>
    <cellStyle name="標準 29 2" xfId="12"/>
    <cellStyle name="標準 30" xfId="9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</xdr:row>
      <xdr:rowOff>376035</xdr:rowOff>
    </xdr:from>
    <xdr:to>
      <xdr:col>6</xdr:col>
      <xdr:colOff>214312</xdr:colOff>
      <xdr:row>2</xdr:row>
      <xdr:rowOff>738188</xdr:rowOff>
    </xdr:to>
    <xdr:sp macro="" textlink="">
      <xdr:nvSpPr>
        <xdr:cNvPr id="6" name="角丸四角形 5"/>
        <xdr:cNvSpPr/>
      </xdr:nvSpPr>
      <xdr:spPr>
        <a:xfrm>
          <a:off x="0" y="1328535"/>
          <a:ext cx="10501312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Cat Lai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1285872</xdr:colOff>
      <xdr:row>17</xdr:row>
      <xdr:rowOff>309564</xdr:rowOff>
    </xdr:from>
    <xdr:ext cx="3452815" cy="1952625"/>
    <xdr:sp macro="" textlink="">
      <xdr:nvSpPr>
        <xdr:cNvPr id="8" name="テキスト ボックス 7"/>
        <xdr:cNvSpPr txBox="1"/>
      </xdr:nvSpPr>
      <xdr:spPr>
        <a:xfrm>
          <a:off x="1285872" y="11025189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16</xdr:col>
      <xdr:colOff>833436</xdr:colOff>
      <xdr:row>12</xdr:row>
      <xdr:rowOff>647697</xdr:rowOff>
    </xdr:from>
    <xdr:to>
      <xdr:col>22</xdr:col>
      <xdr:colOff>1238249</xdr:colOff>
      <xdr:row>29</xdr:row>
      <xdr:rowOff>357186</xdr:rowOff>
    </xdr:to>
    <xdr:sp macro="" textlink="">
      <xdr:nvSpPr>
        <xdr:cNvPr id="9" name="テキスト ボックス 8"/>
        <xdr:cNvSpPr txBox="1"/>
      </xdr:nvSpPr>
      <xdr:spPr>
        <a:xfrm>
          <a:off x="21788436" y="8029572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1023936</xdr:colOff>
      <xdr:row>3</xdr:row>
      <xdr:rowOff>280007</xdr:rowOff>
    </xdr:from>
    <xdr:to>
      <xdr:col>21</xdr:col>
      <xdr:colOff>976312</xdr:colOff>
      <xdr:row>12</xdr:row>
      <xdr:rowOff>523237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36249" y="2375507"/>
          <a:ext cx="5262563" cy="5529605"/>
        </a:xfrm>
        <a:prstGeom prst="rect">
          <a:avLst/>
        </a:prstGeom>
      </xdr:spPr>
    </xdr:pic>
    <xdr:clientData/>
  </xdr:twoCellAnchor>
  <xdr:twoCellAnchor editAs="oneCell">
    <xdr:from>
      <xdr:col>4</xdr:col>
      <xdr:colOff>1190625</xdr:colOff>
      <xdr:row>16</xdr:row>
      <xdr:rowOff>214308</xdr:rowOff>
    </xdr:from>
    <xdr:to>
      <xdr:col>13</xdr:col>
      <xdr:colOff>71437</xdr:colOff>
      <xdr:row>21</xdr:row>
      <xdr:rowOff>12773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453563" y="10263183"/>
          <a:ext cx="8334374" cy="313221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0</xdr:rowOff>
    </xdr:from>
    <xdr:ext cx="1257300" cy="964712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32</xdr:row>
      <xdr:rowOff>0</xdr:rowOff>
    </xdr:from>
    <xdr:to>
      <xdr:col>5</xdr:col>
      <xdr:colOff>619125</xdr:colOff>
      <xdr:row>33</xdr:row>
      <xdr:rowOff>76403</xdr:rowOff>
    </xdr:to>
    <xdr:sp macro="" textlink="">
      <xdr:nvSpPr>
        <xdr:cNvPr id="18" name="角丸四角形 17"/>
        <xdr:cNvSpPr/>
      </xdr:nvSpPr>
      <xdr:spPr>
        <a:xfrm>
          <a:off x="0" y="23907750"/>
          <a:ext cx="10239375" cy="74315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SP-ITC</a:t>
          </a:r>
          <a:r>
            <a:rPr kumimoji="1" lang="ja-JP" altLang="en-US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1166812</xdr:colOff>
      <xdr:row>47</xdr:row>
      <xdr:rowOff>595310</xdr:rowOff>
    </xdr:from>
    <xdr:ext cx="3452815" cy="1952625"/>
    <xdr:sp macro="" textlink="">
      <xdr:nvSpPr>
        <xdr:cNvPr id="19" name="テキスト ボックス 18"/>
        <xdr:cNvSpPr txBox="1"/>
      </xdr:nvSpPr>
      <xdr:spPr>
        <a:xfrm>
          <a:off x="1166812" y="29717998"/>
          <a:ext cx="3452815" cy="1952625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4</xdr:col>
      <xdr:colOff>547688</xdr:colOff>
      <xdr:row>47</xdr:row>
      <xdr:rowOff>476249</xdr:rowOff>
    </xdr:from>
    <xdr:ext cx="8334374" cy="3132215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810626" y="29598937"/>
          <a:ext cx="8334374" cy="3132215"/>
        </a:xfrm>
        <a:prstGeom prst="rect">
          <a:avLst/>
        </a:prstGeom>
      </xdr:spPr>
    </xdr:pic>
    <xdr:clientData/>
  </xdr:oneCellAnchor>
  <xdr:twoCellAnchor editAs="absolute">
    <xdr:from>
      <xdr:col>16</xdr:col>
      <xdr:colOff>1095375</xdr:colOff>
      <xdr:row>44</xdr:row>
      <xdr:rowOff>224816</xdr:rowOff>
    </xdr:from>
    <xdr:to>
      <xdr:col>22</xdr:col>
      <xdr:colOff>1500188</xdr:colOff>
      <xdr:row>62</xdr:row>
      <xdr:rowOff>100993</xdr:rowOff>
    </xdr:to>
    <xdr:sp macro="" textlink="">
      <xdr:nvSpPr>
        <xdr:cNvPr id="21" name="テキスト ボックス 20"/>
        <xdr:cNvSpPr txBox="1"/>
      </xdr:nvSpPr>
      <xdr:spPr>
        <a:xfrm>
          <a:off x="22050375" y="27347254"/>
          <a:ext cx="8715376" cy="1104423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17</xdr:col>
      <xdr:colOff>1047750</xdr:colOff>
      <xdr:row>33</xdr:row>
      <xdr:rowOff>71439</xdr:rowOff>
    </xdr:from>
    <xdr:to>
      <xdr:col>21</xdr:col>
      <xdr:colOff>1000126</xdr:colOff>
      <xdr:row>44</xdr:row>
      <xdr:rowOff>147981</xdr:rowOff>
    </xdr:to>
    <xdr:pic>
      <xdr:nvPicPr>
        <xdr:cNvPr id="22" name="図 2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3" y="21740814"/>
          <a:ext cx="5262563" cy="552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B67"/>
  <sheetViews>
    <sheetView tabSelected="1" view="pageBreakPreview" zoomScale="40" zoomScaleNormal="40" zoomScaleSheetLayoutView="40" zoomScalePageLayoutView="25" workbookViewId="0">
      <selection activeCell="M48" sqref="M48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17.875" customWidth="1"/>
    <col min="12" max="12" width="8.875" customWidth="1"/>
    <col min="13" max="13" width="17.875" customWidth="1"/>
    <col min="14" max="14" width="8.875" customWidth="1"/>
    <col min="15" max="15" width="24.875" customWidth="1"/>
    <col min="16" max="16" width="8.875" customWidth="1"/>
    <col min="17" max="18" width="17.875" customWidth="1"/>
    <col min="19" max="19" width="8.875" customWidth="1"/>
    <col min="20" max="23" width="21.625" customWidth="1"/>
    <col min="24" max="24" width="15.625" customWidth="1"/>
  </cols>
  <sheetData>
    <row r="1" spans="1:24" s="4" customFormat="1" ht="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9" t="s">
        <v>1</v>
      </c>
      <c r="S1" s="79"/>
      <c r="T1" s="79"/>
      <c r="U1" s="79"/>
      <c r="V1" s="79"/>
      <c r="W1" s="79"/>
      <c r="X1" s="3"/>
    </row>
    <row r="2" spans="1:24" s="5" customFormat="1" ht="30" customHeight="1" x14ac:dyDescent="0.25"/>
    <row r="3" spans="1:24" s="4" customFormat="1" ht="60.75" customHeight="1" x14ac:dyDescent="0.25">
      <c r="A3" s="6"/>
      <c r="B3" s="7"/>
      <c r="C3" s="7"/>
      <c r="D3" s="7"/>
      <c r="E3" s="8"/>
      <c r="F3" s="7"/>
      <c r="G3" s="69"/>
      <c r="H3" s="68"/>
      <c r="J3" s="68" t="s">
        <v>31</v>
      </c>
      <c r="Q3" s="7"/>
      <c r="R3" s="7"/>
      <c r="S3" s="7"/>
      <c r="T3" s="7"/>
      <c r="U3" s="9" t="s">
        <v>2</v>
      </c>
      <c r="V3" s="80">
        <v>45877</v>
      </c>
      <c r="W3" s="80"/>
      <c r="X3" s="52" t="s">
        <v>20</v>
      </c>
    </row>
    <row r="4" spans="1:24" s="12" customFormat="1" ht="70.5" customHeight="1" x14ac:dyDescent="0.3">
      <c r="A4" s="10" t="s">
        <v>3</v>
      </c>
      <c r="B4" s="11"/>
      <c r="C4" s="11"/>
      <c r="D4" s="11"/>
      <c r="E4" s="11"/>
      <c r="F4" s="11"/>
      <c r="I4" s="55"/>
      <c r="K4" s="11"/>
      <c r="M4" s="11"/>
      <c r="R4" s="50"/>
      <c r="S4" s="50"/>
      <c r="T4" s="13"/>
      <c r="U4" s="13"/>
      <c r="V4" s="13"/>
      <c r="W4" s="50"/>
      <c r="X4" s="13"/>
    </row>
    <row r="5" spans="1:24" s="15" customFormat="1" ht="37.5" customHeight="1" x14ac:dyDescent="0.15">
      <c r="A5" s="96" t="s">
        <v>4</v>
      </c>
      <c r="B5" s="105" t="s">
        <v>5</v>
      </c>
      <c r="C5" s="105" t="s">
        <v>6</v>
      </c>
      <c r="D5" s="105"/>
      <c r="E5" s="105"/>
      <c r="F5" s="105"/>
      <c r="G5" s="108" t="s">
        <v>7</v>
      </c>
      <c r="H5" s="108"/>
      <c r="I5" s="108"/>
      <c r="J5" s="108"/>
      <c r="K5" s="105" t="s">
        <v>8</v>
      </c>
      <c r="L5" s="105"/>
      <c r="M5" s="105"/>
      <c r="N5" s="105"/>
      <c r="O5" s="108" t="s">
        <v>7</v>
      </c>
      <c r="P5" s="109"/>
      <c r="Q5" s="14"/>
      <c r="R5" s="51"/>
      <c r="S5" s="51"/>
      <c r="T5" s="51"/>
      <c r="U5" s="51"/>
    </row>
    <row r="6" spans="1:24" s="15" customFormat="1" ht="37.5" customHeight="1" x14ac:dyDescent="0.3">
      <c r="A6" s="97"/>
      <c r="B6" s="106"/>
      <c r="C6" s="81" t="s">
        <v>9</v>
      </c>
      <c r="D6" s="81"/>
      <c r="E6" s="110" t="s">
        <v>10</v>
      </c>
      <c r="F6" s="110"/>
      <c r="G6" s="81" t="s">
        <v>21</v>
      </c>
      <c r="H6" s="81"/>
      <c r="I6" s="81" t="s">
        <v>10</v>
      </c>
      <c r="J6" s="81"/>
      <c r="K6" s="81" t="s">
        <v>21</v>
      </c>
      <c r="L6" s="81"/>
      <c r="M6" s="81" t="s">
        <v>10</v>
      </c>
      <c r="N6" s="81"/>
      <c r="O6" s="82" t="s">
        <v>27</v>
      </c>
      <c r="P6" s="83"/>
      <c r="Q6" s="16"/>
      <c r="R6" s="51"/>
      <c r="S6" s="51"/>
      <c r="T6" s="51"/>
      <c r="U6" s="51"/>
    </row>
    <row r="7" spans="1:24" s="15" customFormat="1" ht="37.5" customHeight="1" x14ac:dyDescent="0.15">
      <c r="A7" s="97"/>
      <c r="B7" s="106"/>
      <c r="C7" s="81"/>
      <c r="D7" s="81"/>
      <c r="E7" s="110"/>
      <c r="F7" s="110"/>
      <c r="G7" s="81"/>
      <c r="H7" s="81"/>
      <c r="I7" s="81"/>
      <c r="J7" s="81"/>
      <c r="K7" s="81"/>
      <c r="L7" s="81"/>
      <c r="M7" s="81"/>
      <c r="N7" s="81"/>
      <c r="O7" s="82"/>
      <c r="P7" s="83"/>
      <c r="Q7" s="13"/>
      <c r="R7" s="51"/>
      <c r="S7" s="51"/>
      <c r="T7" s="51"/>
      <c r="U7" s="51"/>
    </row>
    <row r="8" spans="1:24" s="15" customFormat="1" ht="37.5" customHeight="1" x14ac:dyDescent="0.15">
      <c r="A8" s="97"/>
      <c r="B8" s="106"/>
      <c r="C8" s="81"/>
      <c r="D8" s="81"/>
      <c r="E8" s="110"/>
      <c r="F8" s="110"/>
      <c r="G8" s="81"/>
      <c r="H8" s="81"/>
      <c r="I8" s="81"/>
      <c r="J8" s="81"/>
      <c r="K8" s="81"/>
      <c r="L8" s="81"/>
      <c r="M8" s="81"/>
      <c r="N8" s="81"/>
      <c r="O8" s="82"/>
      <c r="P8" s="83"/>
      <c r="Q8" s="17"/>
      <c r="R8" s="51"/>
      <c r="S8" s="51"/>
      <c r="T8" s="51"/>
      <c r="U8" s="51"/>
    </row>
    <row r="9" spans="1:24" s="15" customFormat="1" ht="37.5" customHeight="1" x14ac:dyDescent="0.15">
      <c r="A9" s="98"/>
      <c r="B9" s="107"/>
      <c r="C9" s="70"/>
      <c r="D9" s="70"/>
      <c r="E9" s="70"/>
      <c r="F9" s="70"/>
      <c r="G9" s="99"/>
      <c r="H9" s="99"/>
      <c r="I9" s="99"/>
      <c r="J9" s="99"/>
      <c r="K9" s="99"/>
      <c r="L9" s="99"/>
      <c r="M9" s="99" t="s">
        <v>11</v>
      </c>
      <c r="N9" s="99"/>
      <c r="O9" s="100" t="s">
        <v>32</v>
      </c>
      <c r="P9" s="101"/>
      <c r="Q9" s="17"/>
      <c r="R9" s="51"/>
      <c r="S9" s="51"/>
      <c r="T9" s="51"/>
      <c r="U9" s="51"/>
    </row>
    <row r="10" spans="1:24" s="19" customFormat="1" ht="53.25" customHeight="1" x14ac:dyDescent="0.15">
      <c r="A10" s="76" t="s">
        <v>38</v>
      </c>
      <c r="B10" s="71" t="s">
        <v>43</v>
      </c>
      <c r="C10" s="71">
        <f t="shared" ref="C10:C11" si="0">E10-1</f>
        <v>45883</v>
      </c>
      <c r="D10" s="71" t="str">
        <f t="shared" ref="D10:D11" si="1">TEXT(C10,"aaa")</f>
        <v>木</v>
      </c>
      <c r="E10" s="71">
        <f t="shared" ref="E10:E11" si="2">M10-4</f>
        <v>45884</v>
      </c>
      <c r="F10" s="71" t="str">
        <f t="shared" ref="F10:F11" si="3">TEXT(E10,"aaa")</f>
        <v>金</v>
      </c>
      <c r="G10" s="71" t="s">
        <v>30</v>
      </c>
      <c r="H10" s="71" t="s">
        <v>30</v>
      </c>
      <c r="I10" s="71">
        <f t="shared" ref="I10:I11" si="4">M10</f>
        <v>45888</v>
      </c>
      <c r="J10" s="71" t="str">
        <f t="shared" ref="J10:J11" si="5">TEXT(I10,"aaa")</f>
        <v>火</v>
      </c>
      <c r="K10" s="71" t="s">
        <v>30</v>
      </c>
      <c r="L10" s="71" t="s">
        <v>30</v>
      </c>
      <c r="M10" s="71">
        <v>45888</v>
      </c>
      <c r="N10" s="71" t="str">
        <f t="shared" ref="N10:N11" si="6">TEXT(M10,"aaa")</f>
        <v>火</v>
      </c>
      <c r="O10" s="72">
        <f t="shared" ref="O10:O11" si="7">M10+10</f>
        <v>45898</v>
      </c>
      <c r="P10" s="73" t="str">
        <f t="shared" ref="P10:P11" si="8">TEXT(O10,"aaa")</f>
        <v>金</v>
      </c>
      <c r="Q10" s="20"/>
      <c r="R10" s="18"/>
      <c r="S10" s="18"/>
      <c r="T10" s="18"/>
      <c r="U10" s="18"/>
    </row>
    <row r="11" spans="1:24" s="19" customFormat="1" ht="53.25" customHeight="1" x14ac:dyDescent="0.15">
      <c r="A11" s="77" t="s">
        <v>39</v>
      </c>
      <c r="B11" s="60" t="s">
        <v>44</v>
      </c>
      <c r="C11" s="60">
        <f t="shared" si="0"/>
        <v>45890</v>
      </c>
      <c r="D11" s="60" t="str">
        <f t="shared" si="1"/>
        <v>木</v>
      </c>
      <c r="E11" s="60">
        <f t="shared" si="2"/>
        <v>45891</v>
      </c>
      <c r="F11" s="60" t="str">
        <f t="shared" si="3"/>
        <v>金</v>
      </c>
      <c r="G11" s="60" t="s">
        <v>30</v>
      </c>
      <c r="H11" s="60" t="s">
        <v>30</v>
      </c>
      <c r="I11" s="60">
        <f t="shared" si="4"/>
        <v>45895</v>
      </c>
      <c r="J11" s="60" t="str">
        <f t="shared" si="5"/>
        <v>火</v>
      </c>
      <c r="K11" s="60" t="s">
        <v>30</v>
      </c>
      <c r="L11" s="60" t="s">
        <v>30</v>
      </c>
      <c r="M11" s="60">
        <v>45895</v>
      </c>
      <c r="N11" s="60" t="str">
        <f t="shared" si="6"/>
        <v>火</v>
      </c>
      <c r="O11" s="61">
        <f t="shared" si="7"/>
        <v>45905</v>
      </c>
      <c r="P11" s="62" t="str">
        <f t="shared" si="8"/>
        <v>金</v>
      </c>
      <c r="Q11" s="20"/>
      <c r="R11" s="18"/>
      <c r="S11" s="18"/>
      <c r="T11" s="18"/>
      <c r="U11" s="18"/>
    </row>
    <row r="12" spans="1:24" s="19" customFormat="1" ht="53.25" customHeight="1" x14ac:dyDescent="0.15">
      <c r="A12" s="77" t="s">
        <v>45</v>
      </c>
      <c r="B12" s="60"/>
      <c r="C12" s="60">
        <f t="shared" ref="C12" si="9">E12-1</f>
        <v>45897</v>
      </c>
      <c r="D12" s="60" t="str">
        <f t="shared" ref="D12" si="10">TEXT(C12,"aaa")</f>
        <v>木</v>
      </c>
      <c r="E12" s="60">
        <f t="shared" ref="E12" si="11">M12-4</f>
        <v>45898</v>
      </c>
      <c r="F12" s="60" t="str">
        <f t="shared" ref="F12" si="12">TEXT(E12,"aaa")</f>
        <v>金</v>
      </c>
      <c r="G12" s="60" t="s">
        <v>30</v>
      </c>
      <c r="H12" s="60" t="s">
        <v>30</v>
      </c>
      <c r="I12" s="60">
        <f t="shared" ref="I10:I12" si="13">M12</f>
        <v>45902</v>
      </c>
      <c r="J12" s="60" t="str">
        <f t="shared" ref="J10:J12" si="14">TEXT(I12,"aaa")</f>
        <v>火</v>
      </c>
      <c r="K12" s="60" t="s">
        <v>30</v>
      </c>
      <c r="L12" s="60" t="s">
        <v>30</v>
      </c>
      <c r="M12" s="60">
        <v>45902</v>
      </c>
      <c r="N12" s="60" t="str">
        <f t="shared" ref="N10:N12" si="15">TEXT(M12,"aaa")</f>
        <v>火</v>
      </c>
      <c r="O12" s="61">
        <f t="shared" ref="O10:O12" si="16">M12+10</f>
        <v>45912</v>
      </c>
      <c r="P12" s="62" t="str">
        <f t="shared" ref="P10:P12" si="17">TEXT(O12,"aaa")</f>
        <v>金</v>
      </c>
      <c r="Q12" s="20"/>
      <c r="R12" s="18"/>
      <c r="S12" s="18"/>
      <c r="T12" s="18"/>
      <c r="U12" s="18"/>
    </row>
    <row r="13" spans="1:24" s="19" customFormat="1" ht="53.25" customHeight="1" x14ac:dyDescent="0.15">
      <c r="A13" s="77" t="s">
        <v>40</v>
      </c>
      <c r="B13" s="60"/>
      <c r="C13" s="60">
        <f t="shared" ref="C13" si="18">E13-1</f>
        <v>45904</v>
      </c>
      <c r="D13" s="60" t="str">
        <f t="shared" ref="D13" si="19">TEXT(C13,"aaa")</f>
        <v>木</v>
      </c>
      <c r="E13" s="60">
        <f t="shared" ref="E13" si="20">M13-4</f>
        <v>45905</v>
      </c>
      <c r="F13" s="60" t="str">
        <f t="shared" ref="F13" si="21">TEXT(E13,"aaa")</f>
        <v>金</v>
      </c>
      <c r="G13" s="60" t="s">
        <v>30</v>
      </c>
      <c r="H13" s="60" t="s">
        <v>30</v>
      </c>
      <c r="I13" s="60">
        <f t="shared" ref="I13:I14" si="22">M13</f>
        <v>45909</v>
      </c>
      <c r="J13" s="60" t="str">
        <f t="shared" ref="J13:J14" si="23">TEXT(I13,"aaa")</f>
        <v>火</v>
      </c>
      <c r="K13" s="60" t="s">
        <v>30</v>
      </c>
      <c r="L13" s="60" t="s">
        <v>30</v>
      </c>
      <c r="M13" s="60">
        <v>45909</v>
      </c>
      <c r="N13" s="60" t="str">
        <f t="shared" ref="N13:N14" si="24">TEXT(M13,"aaa")</f>
        <v>火</v>
      </c>
      <c r="O13" s="61">
        <f t="shared" ref="O13:O14" si="25">M13+10</f>
        <v>45919</v>
      </c>
      <c r="P13" s="62" t="str">
        <f t="shared" ref="P13:P14" si="26">TEXT(O13,"aaa")</f>
        <v>金</v>
      </c>
      <c r="Q13" s="20"/>
      <c r="R13" s="18"/>
      <c r="S13" s="18"/>
      <c r="T13" s="18"/>
      <c r="U13" s="18"/>
    </row>
    <row r="14" spans="1:24" s="19" customFormat="1" ht="53.25" customHeight="1" x14ac:dyDescent="0.15">
      <c r="A14" s="77" t="s">
        <v>46</v>
      </c>
      <c r="B14" s="60"/>
      <c r="C14" s="75">
        <f t="shared" ref="C14:C15" si="27">E14-1</f>
        <v>45910</v>
      </c>
      <c r="D14" s="75" t="str">
        <f t="shared" ref="D14:D15" si="28">TEXT(C14,"aaa")</f>
        <v>水</v>
      </c>
      <c r="E14" s="75">
        <v>45911</v>
      </c>
      <c r="F14" s="75" t="str">
        <f t="shared" ref="F14:F15" si="29">TEXT(E14,"aaa")</f>
        <v>木</v>
      </c>
      <c r="G14" s="60" t="s">
        <v>30</v>
      </c>
      <c r="H14" s="60" t="s">
        <v>30</v>
      </c>
      <c r="I14" s="60">
        <f t="shared" si="22"/>
        <v>45916</v>
      </c>
      <c r="J14" s="60" t="str">
        <f t="shared" si="23"/>
        <v>火</v>
      </c>
      <c r="K14" s="60" t="s">
        <v>30</v>
      </c>
      <c r="L14" s="60" t="s">
        <v>30</v>
      </c>
      <c r="M14" s="60">
        <v>45916</v>
      </c>
      <c r="N14" s="60" t="str">
        <f t="shared" si="24"/>
        <v>火</v>
      </c>
      <c r="O14" s="61">
        <f t="shared" si="25"/>
        <v>45926</v>
      </c>
      <c r="P14" s="62" t="str">
        <f t="shared" si="26"/>
        <v>金</v>
      </c>
      <c r="Q14" s="20"/>
      <c r="R14" s="18"/>
      <c r="S14" s="18"/>
      <c r="T14" s="18"/>
      <c r="U14" s="18"/>
    </row>
    <row r="15" spans="1:24" s="19" customFormat="1" ht="53.25" customHeight="1" x14ac:dyDescent="0.15">
      <c r="A15" s="77" t="s">
        <v>40</v>
      </c>
      <c r="B15" s="60"/>
      <c r="C15" s="60">
        <f t="shared" si="27"/>
        <v>45918</v>
      </c>
      <c r="D15" s="60" t="str">
        <f t="shared" si="28"/>
        <v>木</v>
      </c>
      <c r="E15" s="60">
        <f t="shared" ref="E14:E15" si="30">M15-4</f>
        <v>45919</v>
      </c>
      <c r="F15" s="60" t="str">
        <f t="shared" si="29"/>
        <v>金</v>
      </c>
      <c r="G15" s="60" t="s">
        <v>30</v>
      </c>
      <c r="H15" s="60" t="s">
        <v>30</v>
      </c>
      <c r="I15" s="60">
        <f t="shared" ref="I15:I16" si="31">M15</f>
        <v>45923</v>
      </c>
      <c r="J15" s="60" t="str">
        <f t="shared" ref="J15:J16" si="32">TEXT(I15,"aaa")</f>
        <v>火</v>
      </c>
      <c r="K15" s="60" t="s">
        <v>30</v>
      </c>
      <c r="L15" s="60" t="s">
        <v>30</v>
      </c>
      <c r="M15" s="60">
        <v>45923</v>
      </c>
      <c r="N15" s="60" t="str">
        <f t="shared" ref="N15:N16" si="33">TEXT(M15,"aaa")</f>
        <v>火</v>
      </c>
      <c r="O15" s="61">
        <f t="shared" ref="O15:O16" si="34">M15+10</f>
        <v>45933</v>
      </c>
      <c r="P15" s="62" t="str">
        <f t="shared" ref="P15:P16" si="35">TEXT(O15,"aaa")</f>
        <v>金</v>
      </c>
      <c r="Q15" s="20"/>
      <c r="R15" s="18"/>
      <c r="S15" s="18"/>
      <c r="T15" s="18"/>
      <c r="U15" s="18"/>
    </row>
    <row r="16" spans="1:24" s="19" customFormat="1" ht="53.25" customHeight="1" x14ac:dyDescent="0.15">
      <c r="A16" s="78" t="s">
        <v>40</v>
      </c>
      <c r="B16" s="63"/>
      <c r="C16" s="63">
        <f t="shared" ref="C16" si="36">E16-1</f>
        <v>45925</v>
      </c>
      <c r="D16" s="63" t="str">
        <f t="shared" ref="D16" si="37">TEXT(C16,"aaa")</f>
        <v>木</v>
      </c>
      <c r="E16" s="63">
        <f t="shared" ref="E16" si="38">M16-4</f>
        <v>45926</v>
      </c>
      <c r="F16" s="63" t="str">
        <f t="shared" ref="F16" si="39">TEXT(E16,"aaa")</f>
        <v>金</v>
      </c>
      <c r="G16" s="63" t="s">
        <v>30</v>
      </c>
      <c r="H16" s="63" t="s">
        <v>30</v>
      </c>
      <c r="I16" s="63">
        <f t="shared" si="31"/>
        <v>45930</v>
      </c>
      <c r="J16" s="63" t="str">
        <f t="shared" si="32"/>
        <v>火</v>
      </c>
      <c r="K16" s="63" t="s">
        <v>30</v>
      </c>
      <c r="L16" s="63" t="s">
        <v>30</v>
      </c>
      <c r="M16" s="63">
        <v>45930</v>
      </c>
      <c r="N16" s="63" t="str">
        <f t="shared" si="33"/>
        <v>火</v>
      </c>
      <c r="O16" s="64">
        <f t="shared" si="34"/>
        <v>45940</v>
      </c>
      <c r="P16" s="65" t="str">
        <f t="shared" si="35"/>
        <v>金</v>
      </c>
      <c r="Q16" s="20"/>
      <c r="R16" s="18"/>
      <c r="S16" s="18"/>
      <c r="T16" s="18"/>
      <c r="U16" s="18"/>
    </row>
    <row r="17" spans="1:210" s="19" customFormat="1" ht="53.25" customHeight="1" x14ac:dyDescent="0.15">
      <c r="A17" s="74"/>
      <c r="B17" s="74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  <c r="P17" s="59"/>
      <c r="Q17" s="20"/>
      <c r="R17" s="18"/>
      <c r="S17" s="18"/>
      <c r="T17" s="18"/>
      <c r="U17" s="18"/>
    </row>
    <row r="18" spans="1:210" s="19" customFormat="1" ht="53.25" customHeight="1" x14ac:dyDescent="0.15">
      <c r="A18" s="56"/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  <c r="P18" s="59"/>
      <c r="Q18" s="20"/>
      <c r="R18" s="18"/>
      <c r="S18" s="18"/>
      <c r="T18" s="18"/>
      <c r="U18" s="18"/>
    </row>
    <row r="19" spans="1:210" s="19" customFormat="1" ht="53.25" customHeight="1" x14ac:dyDescent="0.15">
      <c r="A19" s="57"/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59"/>
      <c r="Q19" s="20"/>
      <c r="R19" s="18"/>
      <c r="S19" s="18"/>
      <c r="T19" s="18"/>
      <c r="U19" s="18"/>
    </row>
    <row r="20" spans="1:210" s="19" customFormat="1" ht="53.25" customHeight="1" x14ac:dyDescent="0.15">
      <c r="A20" s="57"/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  <c r="P20" s="59"/>
      <c r="Q20" s="20"/>
      <c r="R20" s="18"/>
      <c r="S20" s="18"/>
      <c r="T20" s="18"/>
      <c r="U20" s="18"/>
    </row>
    <row r="21" spans="1:210" s="19" customFormat="1" ht="53.25" customHeight="1" x14ac:dyDescent="0.15">
      <c r="Q21" s="20"/>
      <c r="R21" s="18"/>
      <c r="S21" s="18"/>
      <c r="T21" s="18"/>
      <c r="U21" s="18"/>
    </row>
    <row r="22" spans="1:210" s="19" customFormat="1" ht="53.25" customHeight="1" x14ac:dyDescent="0.15">
      <c r="Q22" s="20"/>
      <c r="R22" s="18"/>
      <c r="S22" s="18"/>
      <c r="T22" s="18"/>
      <c r="U22" s="18"/>
    </row>
    <row r="23" spans="1:210" s="19" customFormat="1" ht="53.25" customHeight="1" thickBot="1" x14ac:dyDescent="0.2">
      <c r="A23" s="25" t="s">
        <v>12</v>
      </c>
      <c r="B23" s="102" t="s">
        <v>13</v>
      </c>
      <c r="C23" s="103"/>
      <c r="D23" s="103"/>
      <c r="E23" s="104"/>
      <c r="F23" s="102" t="s">
        <v>14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4"/>
      <c r="Q23" s="20"/>
      <c r="R23" s="18"/>
      <c r="S23" s="18"/>
      <c r="T23" s="18"/>
      <c r="U23" s="18"/>
    </row>
    <row r="24" spans="1:210" s="19" customFormat="1" ht="53.25" customHeight="1" thickTop="1" x14ac:dyDescent="0.45">
      <c r="A24" s="92" t="s">
        <v>22</v>
      </c>
      <c r="B24" s="93" t="s">
        <v>23</v>
      </c>
      <c r="C24" s="94"/>
      <c r="D24" s="94"/>
      <c r="E24" s="95"/>
      <c r="F24" s="53" t="s">
        <v>26</v>
      </c>
      <c r="G24" s="26"/>
      <c r="H24" s="27"/>
      <c r="I24" s="26"/>
      <c r="J24" s="27"/>
      <c r="K24" s="28"/>
      <c r="L24" s="29"/>
      <c r="M24" s="28"/>
      <c r="N24" s="29"/>
      <c r="O24" s="27"/>
      <c r="P24" s="54" t="s">
        <v>24</v>
      </c>
      <c r="Q24" s="20"/>
      <c r="R24" s="18"/>
      <c r="S24" s="18"/>
      <c r="T24" s="18"/>
      <c r="U24" s="18"/>
    </row>
    <row r="25" spans="1:210" s="19" customFormat="1" ht="53.25" customHeight="1" x14ac:dyDescent="0.45">
      <c r="A25" s="85"/>
      <c r="B25" s="89"/>
      <c r="C25" s="90"/>
      <c r="D25" s="90"/>
      <c r="E25" s="91"/>
      <c r="F25" s="31" t="s">
        <v>25</v>
      </c>
      <c r="G25" s="32"/>
      <c r="H25" s="33"/>
      <c r="I25" s="32"/>
      <c r="J25" s="33"/>
      <c r="K25" s="34"/>
      <c r="L25" s="35"/>
      <c r="M25" s="34"/>
      <c r="N25" s="35"/>
      <c r="O25" s="33"/>
      <c r="P25" s="36"/>
      <c r="Q25" s="20"/>
      <c r="R25" s="18"/>
      <c r="S25" s="18"/>
      <c r="T25" s="18"/>
      <c r="U25" s="18"/>
    </row>
    <row r="26" spans="1:210" s="19" customFormat="1" ht="57" customHeight="1" x14ac:dyDescent="0.45">
      <c r="A26" s="84" t="s">
        <v>15</v>
      </c>
      <c r="B26" s="86" t="s">
        <v>16</v>
      </c>
      <c r="C26" s="87"/>
      <c r="D26" s="87"/>
      <c r="E26" s="88"/>
      <c r="F26" s="38" t="s">
        <v>17</v>
      </c>
      <c r="G26" s="39"/>
      <c r="H26" s="40"/>
      <c r="I26" s="39"/>
      <c r="J26" s="40"/>
      <c r="K26" s="41"/>
      <c r="L26" s="42"/>
      <c r="M26" s="41"/>
      <c r="N26" s="42"/>
      <c r="O26" s="40"/>
      <c r="P26" s="43" t="s">
        <v>18</v>
      </c>
      <c r="Q26" s="21"/>
      <c r="R26" s="18"/>
      <c r="S26" s="18"/>
      <c r="T26" s="18"/>
      <c r="U26" s="18"/>
    </row>
    <row r="27" spans="1:210" s="19" customFormat="1" ht="57" customHeight="1" x14ac:dyDescent="0.45">
      <c r="A27" s="85"/>
      <c r="B27" s="89"/>
      <c r="C27" s="90"/>
      <c r="D27" s="90"/>
      <c r="E27" s="91"/>
      <c r="F27" s="44" t="s">
        <v>19</v>
      </c>
      <c r="G27" s="45"/>
      <c r="H27" s="46"/>
      <c r="I27" s="45"/>
      <c r="J27" s="46"/>
      <c r="K27" s="47"/>
      <c r="L27" s="48"/>
      <c r="M27" s="47"/>
      <c r="N27" s="48"/>
      <c r="O27" s="48"/>
      <c r="P27" s="49"/>
      <c r="Q27" s="21"/>
      <c r="R27" s="18"/>
      <c r="S27" s="18"/>
      <c r="T27" s="18"/>
      <c r="U27" s="18"/>
    </row>
    <row r="28" spans="1:210" s="19" customFormat="1" ht="49.5" customHeight="1" x14ac:dyDescent="0.15">
      <c r="Q28" s="21"/>
      <c r="R28" s="18"/>
      <c r="S28" s="18"/>
      <c r="T28" s="18"/>
      <c r="U28" s="18"/>
    </row>
    <row r="29" spans="1:210" s="19" customFormat="1" ht="49.5" customHeight="1" x14ac:dyDescent="0.15">
      <c r="Q29" s="20"/>
      <c r="R29" s="18"/>
      <c r="S29" s="18"/>
      <c r="T29" s="18"/>
      <c r="U29" s="18"/>
    </row>
    <row r="30" spans="1:210" s="19" customFormat="1" ht="53.25" customHeight="1" x14ac:dyDescent="0.15">
      <c r="Q30" s="20"/>
      <c r="R30" s="18"/>
      <c r="S30" s="18"/>
      <c r="T30" s="18"/>
      <c r="U30" s="18"/>
    </row>
    <row r="31" spans="1:210" s="4" customFormat="1" ht="75" customHeight="1" x14ac:dyDescent="0.25">
      <c r="A31" s="1" t="s">
        <v>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79" t="s">
        <v>1</v>
      </c>
      <c r="S31" s="79"/>
      <c r="T31" s="79"/>
      <c r="U31" s="79"/>
      <c r="V31" s="79"/>
      <c r="W31" s="79"/>
      <c r="X31" s="3"/>
    </row>
    <row r="32" spans="1:210" s="24" customFormat="1" ht="52.5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 s="5"/>
      <c r="R32" s="5"/>
      <c r="S32" s="5"/>
      <c r="T32" s="37"/>
      <c r="U32" s="22"/>
      <c r="V32" s="22"/>
      <c r="W32" s="23"/>
      <c r="X32" s="22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</row>
    <row r="33" spans="1:210" s="24" customFormat="1" ht="52.5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 s="7"/>
      <c r="R33" s="7"/>
      <c r="S33" s="7"/>
      <c r="T33" s="7"/>
      <c r="U33" s="9" t="s">
        <v>2</v>
      </c>
      <c r="V33" s="80">
        <v>45877</v>
      </c>
      <c r="W33" s="80"/>
      <c r="X33" s="52" t="s">
        <v>20</v>
      </c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</row>
    <row r="34" spans="1:210" ht="21" x14ac:dyDescent="0.3">
      <c r="Q34" s="12"/>
      <c r="R34" s="50"/>
      <c r="S34" s="50"/>
      <c r="T34" s="13"/>
      <c r="U34" s="13"/>
      <c r="V34" s="13"/>
      <c r="W34" s="50"/>
      <c r="X34" s="13"/>
    </row>
    <row r="35" spans="1:210" ht="37.5" x14ac:dyDescent="0.15">
      <c r="A35" s="10" t="s">
        <v>3</v>
      </c>
      <c r="Q35" s="14"/>
      <c r="R35" s="51"/>
      <c r="S35" s="51"/>
      <c r="T35" s="51"/>
      <c r="U35" s="51"/>
      <c r="V35" s="15"/>
      <c r="W35" s="15"/>
      <c r="X35" s="15"/>
    </row>
    <row r="36" spans="1:210" ht="37.5" customHeight="1" x14ac:dyDescent="0.3">
      <c r="A36" s="111" t="s">
        <v>4</v>
      </c>
      <c r="B36" s="113" t="s">
        <v>5</v>
      </c>
      <c r="C36" s="105" t="s">
        <v>6</v>
      </c>
      <c r="D36" s="105"/>
      <c r="E36" s="105"/>
      <c r="F36" s="105"/>
      <c r="G36" s="108" t="s">
        <v>7</v>
      </c>
      <c r="H36" s="108"/>
      <c r="I36" s="108"/>
      <c r="J36" s="108"/>
      <c r="K36" s="105" t="s">
        <v>8</v>
      </c>
      <c r="L36" s="105"/>
      <c r="M36" s="105"/>
      <c r="N36" s="105"/>
      <c r="O36" s="108" t="s">
        <v>7</v>
      </c>
      <c r="P36" s="109"/>
      <c r="Q36" s="16"/>
      <c r="R36" s="51"/>
      <c r="S36" s="51"/>
      <c r="T36" s="51"/>
      <c r="U36" s="51"/>
      <c r="V36" s="15"/>
      <c r="W36" s="15"/>
      <c r="X36" s="15"/>
    </row>
    <row r="37" spans="1:210" ht="28.5" customHeight="1" x14ac:dyDescent="0.15">
      <c r="A37" s="112"/>
      <c r="B37" s="114"/>
      <c r="C37" s="81" t="s">
        <v>9</v>
      </c>
      <c r="D37" s="81"/>
      <c r="E37" s="110" t="s">
        <v>10</v>
      </c>
      <c r="F37" s="110"/>
      <c r="G37" s="81" t="s">
        <v>9</v>
      </c>
      <c r="H37" s="81"/>
      <c r="I37" s="81" t="s">
        <v>10</v>
      </c>
      <c r="J37" s="81"/>
      <c r="K37" s="81" t="s">
        <v>9</v>
      </c>
      <c r="L37" s="81"/>
      <c r="M37" s="81" t="s">
        <v>10</v>
      </c>
      <c r="N37" s="81"/>
      <c r="O37" s="82" t="s">
        <v>28</v>
      </c>
      <c r="P37" s="83"/>
      <c r="Q37" s="13"/>
      <c r="R37" s="51"/>
      <c r="S37" s="51"/>
      <c r="T37" s="51"/>
      <c r="U37" s="51"/>
      <c r="V37" s="15"/>
      <c r="W37" s="15"/>
      <c r="X37" s="15"/>
    </row>
    <row r="38" spans="1:210" ht="28.5" customHeight="1" x14ac:dyDescent="0.15">
      <c r="A38" s="112"/>
      <c r="B38" s="114"/>
      <c r="C38" s="81"/>
      <c r="D38" s="81"/>
      <c r="E38" s="110"/>
      <c r="F38" s="110"/>
      <c r="G38" s="81"/>
      <c r="H38" s="81"/>
      <c r="I38" s="81"/>
      <c r="J38" s="81"/>
      <c r="K38" s="81"/>
      <c r="L38" s="81"/>
      <c r="M38" s="81"/>
      <c r="N38" s="81"/>
      <c r="O38" s="82"/>
      <c r="P38" s="83"/>
      <c r="Q38" s="17"/>
      <c r="R38" s="51"/>
      <c r="S38" s="51"/>
      <c r="T38" s="51"/>
      <c r="U38" s="51"/>
      <c r="V38" s="15"/>
      <c r="W38" s="15"/>
      <c r="X38" s="15"/>
    </row>
    <row r="39" spans="1:210" ht="28.5" customHeight="1" x14ac:dyDescent="0.15">
      <c r="A39" s="112"/>
      <c r="B39" s="114"/>
      <c r="C39" s="81"/>
      <c r="D39" s="81"/>
      <c r="E39" s="110"/>
      <c r="F39" s="110"/>
      <c r="G39" s="81"/>
      <c r="H39" s="81"/>
      <c r="I39" s="81"/>
      <c r="J39" s="81"/>
      <c r="K39" s="81"/>
      <c r="L39" s="81"/>
      <c r="M39" s="81"/>
      <c r="N39" s="81"/>
      <c r="O39" s="82"/>
      <c r="P39" s="83"/>
      <c r="Q39" s="17"/>
      <c r="R39" s="51"/>
      <c r="S39" s="51"/>
      <c r="T39" s="51"/>
      <c r="U39" s="51"/>
      <c r="V39" s="15"/>
      <c r="W39" s="15"/>
      <c r="X39" s="15"/>
    </row>
    <row r="40" spans="1:210" ht="39.75" customHeight="1" x14ac:dyDescent="0.15">
      <c r="A40" s="112"/>
      <c r="B40" s="114"/>
      <c r="C40" s="66"/>
      <c r="D40" s="66"/>
      <c r="E40" s="67"/>
      <c r="F40" s="67"/>
      <c r="G40" s="66"/>
      <c r="H40" s="66"/>
      <c r="I40" s="66"/>
      <c r="J40" s="66"/>
      <c r="K40" s="66"/>
      <c r="L40" s="66"/>
      <c r="M40" s="99" t="s">
        <v>29</v>
      </c>
      <c r="N40" s="99"/>
      <c r="O40" s="100" t="s">
        <v>33</v>
      </c>
      <c r="P40" s="101"/>
      <c r="Q40" s="17"/>
      <c r="R40" s="51"/>
      <c r="S40" s="51"/>
      <c r="T40" s="51"/>
      <c r="U40" s="51"/>
      <c r="V40" s="15"/>
      <c r="W40" s="15"/>
      <c r="X40" s="15"/>
    </row>
    <row r="41" spans="1:210" ht="52.5" customHeight="1" x14ac:dyDescent="0.15">
      <c r="A41" s="76" t="s">
        <v>36</v>
      </c>
      <c r="B41" s="71" t="s">
        <v>41</v>
      </c>
      <c r="C41" s="71">
        <f t="shared" ref="C41:C43" si="40">E41-5</f>
        <v>45882</v>
      </c>
      <c r="D41" s="71" t="str">
        <f t="shared" ref="D41:D43" si="41">TEXT(C41,"aaa")</f>
        <v>水</v>
      </c>
      <c r="E41" s="71">
        <f t="shared" ref="E41:E43" si="42">M41-2</f>
        <v>45887</v>
      </c>
      <c r="F41" s="71" t="str">
        <f t="shared" ref="F41:F43" si="43">TEXT(E41,"aaa")</f>
        <v>月</v>
      </c>
      <c r="G41" s="71">
        <f t="shared" ref="G41:G43" si="44">K41-1</f>
        <v>45884</v>
      </c>
      <c r="H41" s="71" t="str">
        <f t="shared" ref="H41:H43" si="45">TEXT(G41,"aaa")</f>
        <v>金</v>
      </c>
      <c r="I41" s="71">
        <f t="shared" ref="I41:I43" si="46">M41</f>
        <v>45889</v>
      </c>
      <c r="J41" s="71" t="str">
        <f t="shared" ref="J41:J43" si="47">TEXT(I41,"aaa")</f>
        <v>水</v>
      </c>
      <c r="K41" s="71">
        <v>45885</v>
      </c>
      <c r="L41" s="71" t="str">
        <f t="shared" ref="L41:L43" si="48">TEXT(K41,"aaa")</f>
        <v>土</v>
      </c>
      <c r="M41" s="71">
        <f>K41+4</f>
        <v>45889</v>
      </c>
      <c r="N41" s="71" t="str">
        <f t="shared" ref="N41:N43" si="49">TEXT(M41,"aaa")</f>
        <v>水</v>
      </c>
      <c r="O41" s="72">
        <f t="shared" ref="O41:O43" si="50">M41+7</f>
        <v>45896</v>
      </c>
      <c r="P41" s="73" t="str">
        <f t="shared" ref="P41:P43" si="51">TEXT(O41,"aaa")</f>
        <v>水</v>
      </c>
      <c r="Q41" s="20"/>
      <c r="R41" s="18"/>
      <c r="S41" s="18"/>
      <c r="T41" s="18"/>
      <c r="U41" s="18"/>
      <c r="V41" s="19"/>
      <c r="W41" s="19"/>
      <c r="X41" s="19"/>
    </row>
    <row r="42" spans="1:210" ht="52.5" customHeight="1" x14ac:dyDescent="0.15">
      <c r="A42" s="77" t="s">
        <v>37</v>
      </c>
      <c r="B42" s="60" t="s">
        <v>41</v>
      </c>
      <c r="C42" s="60">
        <f t="shared" si="40"/>
        <v>45889</v>
      </c>
      <c r="D42" s="60" t="str">
        <f t="shared" si="41"/>
        <v>水</v>
      </c>
      <c r="E42" s="60">
        <f t="shared" si="42"/>
        <v>45894</v>
      </c>
      <c r="F42" s="60" t="str">
        <f t="shared" si="43"/>
        <v>月</v>
      </c>
      <c r="G42" s="60">
        <f t="shared" si="44"/>
        <v>45891</v>
      </c>
      <c r="H42" s="60" t="str">
        <f t="shared" si="45"/>
        <v>金</v>
      </c>
      <c r="I42" s="60">
        <f t="shared" si="46"/>
        <v>45896</v>
      </c>
      <c r="J42" s="60" t="str">
        <f t="shared" si="47"/>
        <v>水</v>
      </c>
      <c r="K42" s="60">
        <v>45892</v>
      </c>
      <c r="L42" s="60" t="str">
        <f t="shared" si="48"/>
        <v>土</v>
      </c>
      <c r="M42" s="60">
        <f t="shared" ref="M42:M43" si="52">K42+4</f>
        <v>45896</v>
      </c>
      <c r="N42" s="60" t="str">
        <f t="shared" si="49"/>
        <v>水</v>
      </c>
      <c r="O42" s="61">
        <f t="shared" si="50"/>
        <v>45903</v>
      </c>
      <c r="P42" s="62" t="str">
        <f t="shared" si="51"/>
        <v>水</v>
      </c>
      <c r="Q42" s="20"/>
      <c r="R42" s="18"/>
      <c r="S42" s="18"/>
      <c r="T42" s="18"/>
      <c r="U42" s="18"/>
      <c r="V42" s="19"/>
      <c r="W42" s="19"/>
      <c r="X42" s="19"/>
    </row>
    <row r="43" spans="1:210" ht="52.5" customHeight="1" x14ac:dyDescent="0.15">
      <c r="A43" s="77" t="s">
        <v>34</v>
      </c>
      <c r="B43" s="60" t="s">
        <v>42</v>
      </c>
      <c r="C43" s="60">
        <f t="shared" si="40"/>
        <v>45896</v>
      </c>
      <c r="D43" s="60" t="str">
        <f t="shared" si="41"/>
        <v>水</v>
      </c>
      <c r="E43" s="60">
        <f t="shared" si="42"/>
        <v>45901</v>
      </c>
      <c r="F43" s="60" t="str">
        <f t="shared" si="43"/>
        <v>月</v>
      </c>
      <c r="G43" s="60">
        <f t="shared" si="44"/>
        <v>45898</v>
      </c>
      <c r="H43" s="60" t="str">
        <f t="shared" si="45"/>
        <v>金</v>
      </c>
      <c r="I43" s="60">
        <f t="shared" si="46"/>
        <v>45903</v>
      </c>
      <c r="J43" s="60" t="str">
        <f t="shared" si="47"/>
        <v>水</v>
      </c>
      <c r="K43" s="60">
        <v>45899</v>
      </c>
      <c r="L43" s="60" t="str">
        <f t="shared" si="48"/>
        <v>土</v>
      </c>
      <c r="M43" s="60">
        <f t="shared" si="52"/>
        <v>45903</v>
      </c>
      <c r="N43" s="60" t="str">
        <f t="shared" si="49"/>
        <v>水</v>
      </c>
      <c r="O43" s="61">
        <f t="shared" si="50"/>
        <v>45910</v>
      </c>
      <c r="P43" s="62" t="str">
        <f t="shared" si="51"/>
        <v>水</v>
      </c>
      <c r="Q43" s="20"/>
      <c r="R43" s="18"/>
      <c r="S43" s="18"/>
      <c r="T43" s="18"/>
      <c r="U43" s="18"/>
      <c r="V43" s="19"/>
      <c r="W43" s="19"/>
      <c r="X43" s="19"/>
    </row>
    <row r="44" spans="1:210" ht="52.5" customHeight="1" x14ac:dyDescent="0.15">
      <c r="A44" s="77" t="s">
        <v>35</v>
      </c>
      <c r="B44" s="60" t="s">
        <v>47</v>
      </c>
      <c r="C44" s="60">
        <f t="shared" ref="C43:C45" si="53">E44-5</f>
        <v>45903</v>
      </c>
      <c r="D44" s="60" t="str">
        <f t="shared" ref="D43:D45" si="54">TEXT(C44,"aaa")</f>
        <v>水</v>
      </c>
      <c r="E44" s="60">
        <f t="shared" ref="E43:E45" si="55">M44-2</f>
        <v>45908</v>
      </c>
      <c r="F44" s="60" t="str">
        <f t="shared" ref="F43:F45" si="56">TEXT(E44,"aaa")</f>
        <v>月</v>
      </c>
      <c r="G44" s="60">
        <f t="shared" ref="G43:G45" si="57">K44-1</f>
        <v>45891</v>
      </c>
      <c r="H44" s="60" t="str">
        <f t="shared" ref="H43:H45" si="58">TEXT(G44,"aaa")</f>
        <v>金</v>
      </c>
      <c r="I44" s="60">
        <f t="shared" ref="I43:I45" si="59">M44</f>
        <v>45910</v>
      </c>
      <c r="J44" s="60" t="str">
        <f t="shared" ref="J43:J45" si="60">TEXT(I44,"aaa")</f>
        <v>水</v>
      </c>
      <c r="K44" s="60">
        <v>45892</v>
      </c>
      <c r="L44" s="60" t="str">
        <f t="shared" ref="L43:L45" si="61">TEXT(K44,"aaa")</f>
        <v>土</v>
      </c>
      <c r="M44" s="60">
        <v>45910</v>
      </c>
      <c r="N44" s="60" t="str">
        <f t="shared" ref="N43:N45" si="62">TEXT(M44,"aaa")</f>
        <v>水</v>
      </c>
      <c r="O44" s="61">
        <f t="shared" ref="O43:O45" si="63">M44+7</f>
        <v>45917</v>
      </c>
      <c r="P44" s="62" t="str">
        <f t="shared" ref="P43:P45" si="64">TEXT(O44,"aaa")</f>
        <v>水</v>
      </c>
      <c r="Q44" s="20"/>
      <c r="R44" s="18"/>
      <c r="S44" s="18"/>
      <c r="T44" s="18"/>
      <c r="U44" s="18"/>
      <c r="V44" s="19"/>
      <c r="W44" s="19"/>
      <c r="X44" s="19"/>
    </row>
    <row r="45" spans="1:210" ht="52.5" customHeight="1" x14ac:dyDescent="0.15">
      <c r="A45" s="77" t="s">
        <v>50</v>
      </c>
      <c r="B45" s="60" t="s">
        <v>48</v>
      </c>
      <c r="C45" s="75">
        <f t="shared" si="53"/>
        <v>45907</v>
      </c>
      <c r="D45" s="75" t="str">
        <f t="shared" si="54"/>
        <v>日</v>
      </c>
      <c r="E45" s="75">
        <v>45912</v>
      </c>
      <c r="F45" s="75" t="str">
        <f t="shared" si="56"/>
        <v>金</v>
      </c>
      <c r="G45" s="60">
        <f t="shared" si="57"/>
        <v>45898</v>
      </c>
      <c r="H45" s="60" t="str">
        <f t="shared" si="58"/>
        <v>金</v>
      </c>
      <c r="I45" s="60">
        <f t="shared" si="59"/>
        <v>45917</v>
      </c>
      <c r="J45" s="60" t="str">
        <f t="shared" si="60"/>
        <v>水</v>
      </c>
      <c r="K45" s="60">
        <v>45899</v>
      </c>
      <c r="L45" s="60" t="str">
        <f t="shared" si="61"/>
        <v>土</v>
      </c>
      <c r="M45" s="60">
        <v>45917</v>
      </c>
      <c r="N45" s="60" t="str">
        <f t="shared" si="62"/>
        <v>水</v>
      </c>
      <c r="O45" s="61">
        <f t="shared" si="63"/>
        <v>45924</v>
      </c>
      <c r="P45" s="62" t="str">
        <f t="shared" si="64"/>
        <v>水</v>
      </c>
      <c r="Q45" s="20"/>
      <c r="R45" s="18"/>
      <c r="S45" s="18"/>
      <c r="T45" s="18"/>
      <c r="U45" s="18"/>
      <c r="V45" s="19"/>
      <c r="W45" s="19"/>
      <c r="X45" s="19"/>
    </row>
    <row r="46" spans="1:210" ht="52.5" customHeight="1" x14ac:dyDescent="0.15">
      <c r="A46" s="77" t="s">
        <v>51</v>
      </c>
      <c r="B46" s="60" t="s">
        <v>49</v>
      </c>
      <c r="C46" s="75">
        <f t="shared" ref="C46:C47" si="65">E46-5</f>
        <v>45914</v>
      </c>
      <c r="D46" s="75" t="str">
        <f t="shared" ref="D46:D47" si="66">TEXT(C46,"aaa")</f>
        <v>日</v>
      </c>
      <c r="E46" s="75">
        <v>45919</v>
      </c>
      <c r="F46" s="75" t="str">
        <f t="shared" ref="F46:F47" si="67">TEXT(E46,"aaa")</f>
        <v>金</v>
      </c>
      <c r="G46" s="60">
        <f t="shared" ref="G46:G47" si="68">K46-1</f>
        <v>45891</v>
      </c>
      <c r="H46" s="60" t="str">
        <f t="shared" ref="H46:H47" si="69">TEXT(G46,"aaa")</f>
        <v>金</v>
      </c>
      <c r="I46" s="60">
        <f t="shared" ref="I46:I47" si="70">M46</f>
        <v>45924</v>
      </c>
      <c r="J46" s="60" t="str">
        <f t="shared" ref="J46:J47" si="71">TEXT(I46,"aaa")</f>
        <v>水</v>
      </c>
      <c r="K46" s="60">
        <v>45892</v>
      </c>
      <c r="L46" s="60" t="str">
        <f t="shared" ref="L46:L47" si="72">TEXT(K46,"aaa")</f>
        <v>土</v>
      </c>
      <c r="M46" s="60">
        <v>45924</v>
      </c>
      <c r="N46" s="60" t="str">
        <f t="shared" ref="N46:N47" si="73">TEXT(M46,"aaa")</f>
        <v>水</v>
      </c>
      <c r="O46" s="61">
        <f t="shared" ref="O46:O47" si="74">M46+7</f>
        <v>45931</v>
      </c>
      <c r="P46" s="62" t="str">
        <f t="shared" ref="P46:P47" si="75">TEXT(O46,"aaa")</f>
        <v>水</v>
      </c>
      <c r="Q46" s="20"/>
      <c r="R46" s="18"/>
      <c r="S46" s="18"/>
      <c r="T46" s="18"/>
      <c r="U46" s="18"/>
      <c r="V46" s="19"/>
      <c r="W46" s="19"/>
      <c r="X46" s="19"/>
    </row>
    <row r="47" spans="1:210" ht="52.5" customHeight="1" x14ac:dyDescent="0.15">
      <c r="A47" s="78" t="s">
        <v>34</v>
      </c>
      <c r="B47" s="63" t="s">
        <v>49</v>
      </c>
      <c r="C47" s="63">
        <f t="shared" si="65"/>
        <v>45924</v>
      </c>
      <c r="D47" s="63" t="str">
        <f t="shared" si="66"/>
        <v>水</v>
      </c>
      <c r="E47" s="63">
        <f t="shared" ref="E46:E47" si="76">M47-2</f>
        <v>45929</v>
      </c>
      <c r="F47" s="63" t="str">
        <f t="shared" si="67"/>
        <v>月</v>
      </c>
      <c r="G47" s="63">
        <f t="shared" si="68"/>
        <v>45898</v>
      </c>
      <c r="H47" s="63" t="str">
        <f t="shared" si="69"/>
        <v>金</v>
      </c>
      <c r="I47" s="63">
        <f t="shared" si="70"/>
        <v>45931</v>
      </c>
      <c r="J47" s="63" t="str">
        <f t="shared" si="71"/>
        <v>水</v>
      </c>
      <c r="K47" s="63">
        <v>45899</v>
      </c>
      <c r="L47" s="63" t="str">
        <f t="shared" si="72"/>
        <v>土</v>
      </c>
      <c r="M47" s="63">
        <v>45931</v>
      </c>
      <c r="N47" s="63" t="str">
        <f t="shared" si="73"/>
        <v>水</v>
      </c>
      <c r="O47" s="64">
        <f t="shared" si="74"/>
        <v>45938</v>
      </c>
      <c r="P47" s="65" t="str">
        <f t="shared" si="75"/>
        <v>水</v>
      </c>
      <c r="Q47" s="20"/>
      <c r="R47" s="18"/>
      <c r="S47" s="18"/>
      <c r="T47" s="18"/>
      <c r="U47" s="18"/>
      <c r="V47" s="19"/>
      <c r="W47" s="19"/>
      <c r="X47" s="19"/>
    </row>
    <row r="48" spans="1:210" ht="52.5" customHeight="1" x14ac:dyDescent="0.15">
      <c r="Q48" s="20"/>
      <c r="R48" s="18"/>
      <c r="S48" s="18"/>
      <c r="T48" s="18"/>
      <c r="U48" s="18"/>
      <c r="V48" s="19"/>
      <c r="W48" s="19"/>
      <c r="X48" s="19"/>
    </row>
    <row r="49" spans="1:24" ht="39" customHeight="1" x14ac:dyDescent="0.15">
      <c r="A49" s="57"/>
      <c r="B49" s="57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9"/>
      <c r="P49" s="59"/>
      <c r="Q49" s="20"/>
      <c r="R49" s="18"/>
      <c r="S49" s="18"/>
      <c r="T49" s="18"/>
      <c r="U49" s="18"/>
      <c r="V49" s="19"/>
      <c r="W49" s="19"/>
      <c r="X49" s="19"/>
    </row>
    <row r="50" spans="1:24" ht="33" x14ac:dyDescent="0.15">
      <c r="Q50" s="20"/>
      <c r="R50" s="18"/>
      <c r="S50" s="18"/>
      <c r="T50" s="18"/>
      <c r="U50" s="18"/>
      <c r="V50" s="19"/>
      <c r="W50" s="19"/>
      <c r="X50" s="19"/>
    </row>
    <row r="51" spans="1:24" ht="33" x14ac:dyDescent="0.15">
      <c r="Q51" s="20"/>
      <c r="R51" s="18"/>
      <c r="S51" s="18"/>
      <c r="T51" s="18"/>
      <c r="U51" s="18"/>
      <c r="V51" s="19"/>
      <c r="W51" s="19"/>
      <c r="X51" s="19"/>
    </row>
    <row r="52" spans="1:24" ht="33" x14ac:dyDescent="0.15">
      <c r="Q52" s="20"/>
      <c r="R52" s="18"/>
      <c r="S52" s="18"/>
      <c r="T52" s="18"/>
      <c r="U52" s="18"/>
      <c r="V52" s="19"/>
      <c r="W52" s="19"/>
      <c r="X52" s="19"/>
    </row>
    <row r="53" spans="1:24" s="19" customFormat="1" ht="53.25" customHeight="1" x14ac:dyDescent="0.15">
      <c r="A53" s="57"/>
      <c r="B53" s="57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9"/>
      <c r="P53" s="59"/>
      <c r="Q53" s="20"/>
      <c r="R53" s="18"/>
      <c r="S53" s="18"/>
      <c r="T53" s="18"/>
      <c r="U53" s="18"/>
    </row>
    <row r="54" spans="1:24" s="19" customFormat="1" ht="53.25" customHeight="1" x14ac:dyDescent="0.15">
      <c r="Q54" s="20"/>
      <c r="R54" s="18"/>
      <c r="S54" s="18"/>
      <c r="T54" s="18"/>
      <c r="U54" s="18"/>
    </row>
    <row r="55" spans="1:24" s="19" customFormat="1" ht="53.25" customHeight="1" x14ac:dyDescent="0.15">
      <c r="Q55" s="20"/>
      <c r="R55" s="18"/>
      <c r="S55" s="18"/>
      <c r="T55" s="18"/>
      <c r="U55" s="18"/>
    </row>
    <row r="56" spans="1:24" s="19" customFormat="1" ht="53.25" customHeight="1" thickBot="1" x14ac:dyDescent="0.2">
      <c r="A56" s="25" t="s">
        <v>12</v>
      </c>
      <c r="B56" s="102" t="s">
        <v>13</v>
      </c>
      <c r="C56" s="103"/>
      <c r="D56" s="103"/>
      <c r="E56" s="104"/>
      <c r="F56" s="102" t="s">
        <v>14</v>
      </c>
      <c r="G56" s="103"/>
      <c r="H56" s="103"/>
      <c r="I56" s="103"/>
      <c r="J56" s="103"/>
      <c r="K56" s="103"/>
      <c r="L56" s="103"/>
      <c r="M56" s="103"/>
      <c r="N56" s="103"/>
      <c r="O56" s="103"/>
      <c r="P56" s="104"/>
      <c r="Q56" s="20"/>
      <c r="R56" s="18"/>
      <c r="S56" s="18"/>
      <c r="T56" s="18"/>
      <c r="U56" s="18"/>
    </row>
    <row r="57" spans="1:24" s="19" customFormat="1" ht="53.25" customHeight="1" thickTop="1" x14ac:dyDescent="0.45">
      <c r="A57" s="92" t="s">
        <v>22</v>
      </c>
      <c r="B57" s="93" t="s">
        <v>23</v>
      </c>
      <c r="C57" s="94"/>
      <c r="D57" s="94"/>
      <c r="E57" s="95"/>
      <c r="F57" s="53" t="s">
        <v>26</v>
      </c>
      <c r="G57" s="26"/>
      <c r="H57" s="27"/>
      <c r="I57" s="26"/>
      <c r="J57" s="27"/>
      <c r="K57" s="28"/>
      <c r="L57" s="29"/>
      <c r="M57" s="28"/>
      <c r="N57" s="29"/>
      <c r="O57" s="27"/>
      <c r="P57" s="54" t="s">
        <v>24</v>
      </c>
      <c r="Q57" s="21"/>
      <c r="R57" s="18"/>
      <c r="S57" s="18"/>
      <c r="T57" s="18"/>
      <c r="U57" s="18"/>
    </row>
    <row r="58" spans="1:24" s="19" customFormat="1" ht="53.25" customHeight="1" x14ac:dyDescent="0.45">
      <c r="A58" s="85"/>
      <c r="B58" s="89"/>
      <c r="C58" s="90"/>
      <c r="D58" s="90"/>
      <c r="E58" s="91"/>
      <c r="F58" s="31" t="s">
        <v>25</v>
      </c>
      <c r="G58" s="32"/>
      <c r="H58" s="33"/>
      <c r="I58" s="32"/>
      <c r="J58" s="33"/>
      <c r="K58" s="34"/>
      <c r="L58" s="35"/>
      <c r="M58" s="34"/>
      <c r="N58" s="35"/>
      <c r="O58" s="33"/>
      <c r="P58" s="36"/>
      <c r="Q58" s="21"/>
      <c r="R58" s="18"/>
      <c r="S58" s="18"/>
      <c r="T58" s="18"/>
      <c r="U58" s="18"/>
    </row>
    <row r="59" spans="1:24" s="19" customFormat="1" ht="53.25" customHeight="1" x14ac:dyDescent="0.45">
      <c r="A59" s="84" t="s">
        <v>15</v>
      </c>
      <c r="B59" s="86" t="s">
        <v>16</v>
      </c>
      <c r="C59" s="87"/>
      <c r="D59" s="87"/>
      <c r="E59" s="88"/>
      <c r="F59" s="38" t="s">
        <v>17</v>
      </c>
      <c r="G59" s="39"/>
      <c r="H59" s="40"/>
      <c r="I59" s="39"/>
      <c r="J59" s="40"/>
      <c r="K59" s="41"/>
      <c r="L59" s="42"/>
      <c r="M59" s="41"/>
      <c r="N59" s="42"/>
      <c r="O59" s="40"/>
      <c r="P59" s="43" t="s">
        <v>18</v>
      </c>
      <c r="Q59" s="21"/>
      <c r="R59" s="18"/>
      <c r="S59" s="18"/>
      <c r="T59" s="18"/>
      <c r="U59" s="18"/>
    </row>
    <row r="60" spans="1:24" s="19" customFormat="1" ht="57" customHeight="1" x14ac:dyDescent="0.45">
      <c r="A60" s="85"/>
      <c r="B60" s="89"/>
      <c r="C60" s="90"/>
      <c r="D60" s="90"/>
      <c r="E60" s="91"/>
      <c r="F60" s="44" t="s">
        <v>19</v>
      </c>
      <c r="G60" s="45"/>
      <c r="H60" s="46"/>
      <c r="I60" s="45"/>
      <c r="J60" s="46"/>
      <c r="K60" s="47"/>
      <c r="L60" s="48"/>
      <c r="M60" s="47"/>
      <c r="N60" s="48"/>
      <c r="O60" s="48"/>
      <c r="P60" s="49"/>
      <c r="Q60" s="20"/>
      <c r="R60" s="18"/>
      <c r="S60" s="18"/>
      <c r="T60" s="18"/>
      <c r="U60" s="18"/>
    </row>
    <row r="61" spans="1:24" s="19" customFormat="1" ht="57" customHeight="1" x14ac:dyDescent="0.15">
      <c r="Q61" s="20"/>
      <c r="R61" s="18"/>
      <c r="S61" s="18"/>
      <c r="T61" s="18"/>
      <c r="U61" s="18"/>
    </row>
    <row r="62" spans="1:24" s="19" customFormat="1" ht="49.5" customHeight="1" x14ac:dyDescent="0.25">
      <c r="Q62" s="5"/>
      <c r="R62" s="5"/>
      <c r="S62" s="5"/>
      <c r="T62" s="22"/>
      <c r="U62" s="22"/>
      <c r="V62" s="22"/>
      <c r="W62" s="23"/>
      <c r="X62" s="22"/>
    </row>
    <row r="63" spans="1:24" s="19" customFormat="1" ht="49.5" customHeight="1" x14ac:dyDescent="0.25">
      <c r="Q63" s="5"/>
      <c r="R63" s="5"/>
      <c r="S63" s="5"/>
      <c r="T63" s="30"/>
      <c r="U63" s="22"/>
      <c r="V63" s="22"/>
      <c r="W63" s="23"/>
      <c r="X63" s="22"/>
    </row>
    <row r="64" spans="1:24" s="19" customFormat="1" ht="53.25" customHeight="1" x14ac:dyDescent="0.15">
      <c r="Q64" s="20"/>
      <c r="R64" s="18"/>
      <c r="S64" s="18"/>
      <c r="T64" s="18"/>
      <c r="U64" s="18"/>
    </row>
    <row r="65" spans="17:210" s="24" customFormat="1" ht="62.25" customHeight="1" x14ac:dyDescent="0.25">
      <c r="Q65" s="5"/>
      <c r="R65" s="5"/>
      <c r="S65" s="5"/>
      <c r="T65" s="22"/>
      <c r="U65" s="22"/>
      <c r="V65" s="22"/>
      <c r="W65" s="23"/>
      <c r="X65" s="2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</row>
    <row r="66" spans="17:210" s="24" customFormat="1" ht="62.25" customHeight="1" x14ac:dyDescent="0.25">
      <c r="Q66" s="5"/>
      <c r="R66" s="5"/>
      <c r="S66" s="5"/>
      <c r="T66" s="30"/>
      <c r="U66" s="22"/>
      <c r="V66" s="22"/>
      <c r="W66" s="23"/>
      <c r="X66" s="2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</row>
    <row r="67" spans="17:210" s="24" customFormat="1" ht="52.5" customHeight="1" x14ac:dyDescent="0.25">
      <c r="Q67" s="5"/>
      <c r="R67" s="5"/>
      <c r="S67" s="5"/>
      <c r="T67" s="37"/>
      <c r="U67" s="22"/>
      <c r="V67" s="22"/>
      <c r="W67" s="23"/>
      <c r="X67" s="22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</row>
  </sheetData>
  <mergeCells count="49">
    <mergeCell ref="A59:A60"/>
    <mergeCell ref="B59:E60"/>
    <mergeCell ref="V33:W33"/>
    <mergeCell ref="B56:E56"/>
    <mergeCell ref="F56:P56"/>
    <mergeCell ref="M40:N40"/>
    <mergeCell ref="O40:P40"/>
    <mergeCell ref="M37:N39"/>
    <mergeCell ref="O37:P39"/>
    <mergeCell ref="A36:A40"/>
    <mergeCell ref="B36:B40"/>
    <mergeCell ref="A57:A58"/>
    <mergeCell ref="B57:E58"/>
    <mergeCell ref="C37:D39"/>
    <mergeCell ref="E37:F39"/>
    <mergeCell ref="G37:H39"/>
    <mergeCell ref="I37:J39"/>
    <mergeCell ref="K37:L39"/>
    <mergeCell ref="R31:W31"/>
    <mergeCell ref="C36:F36"/>
    <mergeCell ref="G36:J36"/>
    <mergeCell ref="K36:N36"/>
    <mergeCell ref="O36:P36"/>
    <mergeCell ref="M9:N9"/>
    <mergeCell ref="O9:P9"/>
    <mergeCell ref="I9:J9"/>
    <mergeCell ref="B23:E23"/>
    <mergeCell ref="F23:P23"/>
    <mergeCell ref="B5:B9"/>
    <mergeCell ref="C5:F5"/>
    <mergeCell ref="O5:P5"/>
    <mergeCell ref="C6:D8"/>
    <mergeCell ref="E6:F8"/>
    <mergeCell ref="I6:J8"/>
    <mergeCell ref="G9:H9"/>
    <mergeCell ref="K6:L8"/>
    <mergeCell ref="K9:L9"/>
    <mergeCell ref="G5:J5"/>
    <mergeCell ref="K5:N5"/>
    <mergeCell ref="A26:A27"/>
    <mergeCell ref="B26:E27"/>
    <mergeCell ref="A24:A25"/>
    <mergeCell ref="B24:E25"/>
    <mergeCell ref="A5:A9"/>
    <mergeCell ref="R1:W1"/>
    <mergeCell ref="V3:W3"/>
    <mergeCell ref="M6:N8"/>
    <mergeCell ref="O6:P8"/>
    <mergeCell ref="G6:H8"/>
  </mergeCells>
  <phoneticPr fontId="3"/>
  <pageMargins left="0.9055118110236221" right="0.51181102362204722" top="0.55118110236220474" bottom="0.55118110236220474" header="0.31496062992125984" footer="0.31496062992125984"/>
  <pageSetup paperSize="9" scale="31" fitToHeight="0" orientation="landscape" r:id="rId1"/>
  <rowBreaks count="1" manualBreakCount="1">
    <brk id="30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HCM</vt:lpstr>
      <vt:lpstr>HCM!Print_Area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2025-05-20T08:29:33Z</cp:lastPrinted>
  <dcterms:created xsi:type="dcterms:W3CDTF">2016-08-19T05:07:34Z</dcterms:created>
  <dcterms:modified xsi:type="dcterms:W3CDTF">2025-08-08T02:46:58Z</dcterms:modified>
</cp:coreProperties>
</file>