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ハイフォン（ECU）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'ハイフォン（ECU）'!$A$1:$V$31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8" i="1" l="1"/>
  <c r="P18" i="1" s="1"/>
  <c r="N18" i="1"/>
  <c r="K18" i="1"/>
  <c r="L18" i="1" s="1"/>
  <c r="E18" i="1"/>
  <c r="F18" i="1" s="1"/>
  <c r="O17" i="1"/>
  <c r="P17" i="1" s="1"/>
  <c r="J17" i="1"/>
  <c r="G17" i="1"/>
  <c r="H17" i="1" s="1"/>
  <c r="F17" i="1"/>
  <c r="C17" i="1"/>
  <c r="D17" i="1" s="1"/>
  <c r="O16" i="1"/>
  <c r="P16" i="1" s="1"/>
  <c r="N16" i="1"/>
  <c r="K16" i="1"/>
  <c r="L16" i="1" s="1"/>
  <c r="E16" i="1"/>
  <c r="F16" i="1" s="1"/>
  <c r="C16" i="1"/>
  <c r="D16" i="1" s="1"/>
  <c r="O15" i="1"/>
  <c r="P15" i="1" s="1"/>
  <c r="J15" i="1"/>
  <c r="G15" i="1"/>
  <c r="H15" i="1" s="1"/>
  <c r="E15" i="1"/>
  <c r="C15" i="1" s="1"/>
  <c r="D15" i="1" s="1"/>
  <c r="O14" i="1"/>
  <c r="P14" i="1" s="1"/>
  <c r="N14" i="1"/>
  <c r="K14" i="1"/>
  <c r="L14" i="1" s="1"/>
  <c r="E14" i="1"/>
  <c r="F14" i="1" s="1"/>
  <c r="C14" i="1"/>
  <c r="D14" i="1" s="1"/>
  <c r="O13" i="1"/>
  <c r="P13" i="1" s="1"/>
  <c r="J13" i="1"/>
  <c r="H13" i="1"/>
  <c r="G13" i="1"/>
  <c r="E13" i="1"/>
  <c r="F13" i="1" s="1"/>
  <c r="C13" i="1"/>
  <c r="D13" i="1" s="1"/>
  <c r="O12" i="1"/>
  <c r="P12" i="1" s="1"/>
  <c r="N12" i="1"/>
  <c r="K12" i="1"/>
  <c r="L12" i="1" s="1"/>
  <c r="E12" i="1"/>
  <c r="F12" i="1" s="1"/>
  <c r="O11" i="1"/>
  <c r="P11" i="1" s="1"/>
  <c r="J11" i="1"/>
  <c r="G11" i="1"/>
  <c r="H11" i="1" s="1"/>
  <c r="E11" i="1"/>
  <c r="F11" i="1" s="1"/>
  <c r="C11" i="1"/>
  <c r="D11" i="1" s="1"/>
  <c r="P10" i="1"/>
  <c r="O10" i="1"/>
  <c r="N10" i="1"/>
  <c r="K10" i="1"/>
  <c r="L10" i="1" s="1"/>
  <c r="E10" i="1"/>
  <c r="F10" i="1" s="1"/>
  <c r="C10" i="1"/>
  <c r="D10" i="1" s="1"/>
  <c r="C18" i="1" l="1"/>
  <c r="D18" i="1" s="1"/>
  <c r="F15" i="1"/>
  <c r="C12" i="1"/>
  <c r="D12" i="1" s="1"/>
</calcChain>
</file>

<file path=xl/sharedStrings.xml><?xml version="1.0" encoding="utf-8"?>
<sst xmlns="http://schemas.openxmlformats.org/spreadsheetml/2006/main" count="90" uniqueCount="50">
  <si>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</si>
  <si>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</si>
  <si>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</si>
  <si>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</si>
  <si>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</si>
  <si>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</si>
  <si>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</si>
  <si>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</si>
  <si>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</si>
  <si>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HPH</t>
    <phoneticPr fontId="4"/>
  </si>
  <si>
    <t>0 DAYS</t>
    <phoneticPr fontId="4"/>
  </si>
  <si>
    <t>11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</si>
  <si>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8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</si>
  <si>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</si>
  <si>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8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</si>
  <si>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</si>
  <si>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28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</si>
  <si>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</si>
  <si>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</si>
  <si>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</si>
  <si>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　　HAIPHONG SCHEDULE - 関東　　</t>
    <rPh sb="26" eb="28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</si>
  <si>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</si>
  <si>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E</t>
    <phoneticPr fontId="3"/>
  </si>
  <si>
    <t>TYO</t>
    <phoneticPr fontId="4"/>
  </si>
  <si>
    <t>TYO</t>
    <phoneticPr fontId="4"/>
  </si>
  <si>
    <t>横浜市中区本牧埠頭9-1　</t>
    <phoneticPr fontId="3"/>
  </si>
  <si>
    <t>TEL：045-264-7011 FAX：045-264-8036</t>
    <phoneticPr fontId="3"/>
  </si>
  <si>
    <t>NACCS：2EWT8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</si>
  <si>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</si>
  <si>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 CFS</t>
    <phoneticPr fontId="4"/>
  </si>
  <si>
    <t>..</t>
    <phoneticPr fontId="3"/>
  </si>
  <si>
    <t>TS PENANG</t>
  </si>
  <si>
    <t>YOK</t>
    <phoneticPr fontId="3"/>
  </si>
  <si>
    <t>-</t>
    <phoneticPr fontId="3"/>
  </si>
  <si>
    <t>ETA</t>
    <phoneticPr fontId="4"/>
  </si>
  <si>
    <t>EVER CERTAIN</t>
  </si>
  <si>
    <t>25016S</t>
  </si>
  <si>
    <t>WAN HAI 175</t>
  </si>
  <si>
    <t>WAN HAI 178</t>
  </si>
  <si>
    <t>TS MAWEI</t>
  </si>
  <si>
    <t>25021S</t>
  </si>
  <si>
    <t>S141</t>
  </si>
  <si>
    <t>S052</t>
  </si>
  <si>
    <t>25022S</t>
  </si>
  <si>
    <t>S067</t>
  </si>
  <si>
    <t>25017S</t>
  </si>
  <si>
    <t>S142</t>
  </si>
  <si>
    <t>※WAN HAI 175</t>
    <phoneticPr fontId="3"/>
  </si>
  <si>
    <t>※TS JOHOR</t>
    <phoneticPr fontId="3"/>
  </si>
  <si>
    <t>★TS PENANG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</si>
</sst>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  <numFmt numFmtId="180" formatCode="mm\-dd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b/>
      <sz val="22"/>
      <color rgb="FFFF0000"/>
      <name val="Meiryo UI"/>
      <family val="3"/>
      <charset val="12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/>
    <xf numFmtId="0" fontId="1" fillId="0" borderId="0"/>
    <xf numFmtId="0" fontId="33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180" fontId="37" fillId="0" borderId="0"/>
    <xf numFmtId="0" fontId="37" fillId="0" borderId="0"/>
  </cellStyleXfs>
  <cellXfs count="11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25" fillId="0" borderId="0" xfId="1" applyFont="1" applyFill="1" applyBorder="1" applyAlignment="1">
      <alignment vertical="center"/>
    </xf>
    <xf numFmtId="0" fontId="25" fillId="0" borderId="0" xfId="1" applyFont="1" applyBorder="1" applyAlignment="1">
      <alignment vertical="center" wrapText="1"/>
    </xf>
    <xf numFmtId="0" fontId="25" fillId="0" borderId="0" xfId="1" applyFont="1" applyBorder="1" applyAlignment="1">
      <alignment horizontal="left" vertical="center"/>
    </xf>
    <xf numFmtId="0" fontId="24" fillId="0" borderId="0" xfId="1" applyFont="1" applyBorder="1" applyAlignment="1">
      <alignment horizontal="right" vertical="center"/>
    </xf>
    <xf numFmtId="0" fontId="2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30" fillId="0" borderId="12" xfId="1" applyFont="1" applyBorder="1" applyAlignment="1">
      <alignment horizontal="left" vertical="center"/>
    </xf>
    <xf numFmtId="0" fontId="30" fillId="0" borderId="13" xfId="1" applyFont="1" applyBorder="1" applyAlignment="1">
      <alignment horizontal="left" vertical="center"/>
    </xf>
    <xf numFmtId="0" fontId="30" fillId="0" borderId="13" xfId="1" applyFont="1" applyBorder="1" applyAlignment="1">
      <alignment vertical="center"/>
    </xf>
    <xf numFmtId="0" fontId="9" fillId="0" borderId="13" xfId="1" applyFont="1" applyBorder="1" applyAlignment="1"/>
    <xf numFmtId="0" fontId="9" fillId="0" borderId="13" xfId="1" applyFont="1" applyBorder="1" applyAlignment="1">
      <alignment vertical="center"/>
    </xf>
    <xf numFmtId="0" fontId="31" fillId="0" borderId="14" xfId="1" applyFont="1" applyBorder="1" applyAlignment="1">
      <alignment horizontal="right" vertical="center"/>
    </xf>
    <xf numFmtId="0" fontId="30" fillId="0" borderId="3" xfId="1" applyFont="1" applyBorder="1" applyAlignment="1">
      <alignment horizontal="left" vertical="center"/>
    </xf>
    <xf numFmtId="0" fontId="30" fillId="0" borderId="5" xfId="1" applyFont="1" applyBorder="1" applyAlignment="1">
      <alignment horizontal="left" vertical="center"/>
    </xf>
    <xf numFmtId="0" fontId="30" fillId="0" borderId="5" xfId="1" applyFont="1" applyBorder="1" applyAlignment="1">
      <alignment vertical="center"/>
    </xf>
    <xf numFmtId="0" fontId="9" fillId="0" borderId="5" xfId="1" applyFont="1" applyBorder="1" applyAlignment="1"/>
    <xf numFmtId="0" fontId="9" fillId="0" borderId="5" xfId="1" applyFont="1" applyBorder="1" applyAlignment="1">
      <alignment vertical="center"/>
    </xf>
    <xf numFmtId="0" fontId="31" fillId="0" borderId="4" xfId="1" applyFont="1" applyBorder="1" applyAlignment="1">
      <alignment horizontal="right" vertical="center"/>
    </xf>
    <xf numFmtId="0" fontId="32" fillId="0" borderId="0" xfId="1" applyFont="1" applyFill="1" applyBorder="1" applyAlignment="1">
      <alignment vertical="center"/>
    </xf>
    <xf numFmtId="0" fontId="14" fillId="0" borderId="0" xfId="1" applyFont="1" applyBorder="1" applyAlignment="1">
      <alignment horizontal="left" vertical="center"/>
    </xf>
    <xf numFmtId="14" fontId="19" fillId="0" borderId="0" xfId="1" applyNumberFormat="1" applyFont="1" applyFill="1" applyAlignment="1"/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5" fillId="0" borderId="0" xfId="0" applyFont="1">
      <alignment vertical="center"/>
    </xf>
    <xf numFmtId="0" fontId="30" fillId="0" borderId="1" xfId="1" applyFont="1" applyFill="1" applyBorder="1" applyAlignment="1">
      <alignment horizontal="left" vertical="center"/>
    </xf>
    <xf numFmtId="0" fontId="0" fillId="0" borderId="6" xfId="0" applyBorder="1">
      <alignment vertical="center"/>
    </xf>
    <xf numFmtId="0" fontId="30" fillId="0" borderId="3" xfId="1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0" fontId="24" fillId="0" borderId="21" xfId="0" applyFont="1" applyBorder="1">
      <alignment vertical="center"/>
    </xf>
    <xf numFmtId="179" fontId="25" fillId="0" borderId="17" xfId="10" applyNumberFormat="1" applyFont="1" applyFill="1" applyBorder="1" applyAlignment="1">
      <alignment horizontal="center" vertical="center"/>
    </xf>
    <xf numFmtId="178" fontId="25" fillId="0" borderId="17" xfId="1" applyNumberFormat="1" applyFont="1" applyBorder="1" applyAlignment="1">
      <alignment horizontal="center" vertical="center"/>
    </xf>
    <xf numFmtId="0" fontId="25" fillId="0" borderId="17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Fill="1" applyBorder="1" applyAlignment="1">
      <alignment horizontal="center" vertical="center"/>
    </xf>
    <xf numFmtId="178" fontId="25" fillId="0" borderId="27" xfId="1" applyNumberFormat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Fill="1" applyBorder="1" applyAlignment="1">
      <alignment horizontal="center" vertical="center"/>
    </xf>
    <xf numFmtId="178" fontId="25" fillId="0" borderId="19" xfId="1" applyNumberFormat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25" fillId="0" borderId="20" xfId="1" applyFont="1" applyBorder="1" applyAlignment="1">
      <alignment horizontal="center" vertical="center"/>
    </xf>
    <xf numFmtId="0" fontId="20" fillId="3" borderId="19" xfId="1" applyNumberFormat="1" applyFont="1" applyFill="1" applyBorder="1" applyAlignment="1">
      <alignment horizontal="center" vertical="center"/>
    </xf>
    <xf numFmtId="0" fontId="21" fillId="3" borderId="29" xfId="1" applyNumberFormat="1" applyFont="1" applyFill="1" applyBorder="1" applyAlignment="1">
      <alignment horizontal="center" vertical="center"/>
    </xf>
    <xf numFmtId="0" fontId="21" fillId="3" borderId="30" xfId="1" applyNumberFormat="1" applyFont="1" applyFill="1" applyBorder="1" applyAlignment="1">
      <alignment horizontal="center" vertical="center"/>
    </xf>
    <xf numFmtId="0" fontId="21" fillId="3" borderId="31" xfId="1" applyNumberFormat="1" applyFont="1" applyFill="1" applyBorder="1" applyAlignment="1">
      <alignment horizontal="center" vertical="center"/>
    </xf>
    <xf numFmtId="0" fontId="21" fillId="3" borderId="32" xfId="1" applyNumberFormat="1" applyFont="1" applyFill="1" applyBorder="1" applyAlignment="1">
      <alignment horizontal="center" vertical="center"/>
    </xf>
    <xf numFmtId="0" fontId="21" fillId="3" borderId="33" xfId="1" applyNumberFormat="1" applyFont="1" applyFill="1" applyBorder="1" applyAlignment="1">
      <alignment horizontal="center" vertical="center"/>
    </xf>
    <xf numFmtId="0" fontId="21" fillId="3" borderId="34" xfId="1" applyNumberFormat="1" applyFont="1" applyFill="1" applyBorder="1" applyAlignment="1">
      <alignment horizontal="center" vertical="center"/>
    </xf>
    <xf numFmtId="177" fontId="14" fillId="3" borderId="29" xfId="1" applyNumberFormat="1" applyFont="1" applyFill="1" applyBorder="1" applyAlignment="1">
      <alignment horizontal="center" vertical="center"/>
    </xf>
    <xf numFmtId="177" fontId="14" fillId="3" borderId="30" xfId="1" applyNumberFormat="1" applyFont="1" applyFill="1" applyBorder="1" applyAlignment="1">
      <alignment horizontal="center" vertical="center"/>
    </xf>
    <xf numFmtId="0" fontId="29" fillId="0" borderId="16" xfId="1" applyFont="1" applyBorder="1" applyAlignment="1">
      <alignment horizontal="center" vertical="center" wrapText="1"/>
    </xf>
    <xf numFmtId="0" fontId="29" fillId="0" borderId="15" xfId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1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177" fontId="14" fillId="3" borderId="24" xfId="1" applyNumberFormat="1" applyFont="1" applyFill="1" applyBorder="1" applyAlignment="1">
      <alignment horizontal="center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9" fillId="0" borderId="11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5" xfId="1" applyFont="1" applyBorder="1" applyAlignment="1">
      <alignment horizontal="center" vertical="center" wrapText="1"/>
    </xf>
    <xf numFmtId="0" fontId="30" fillId="0" borderId="4" xfId="1" applyFont="1" applyBorder="1" applyAlignment="1">
      <alignment horizontal="center" vertical="center" wrapText="1"/>
    </xf>
    <xf numFmtId="178" fontId="25" fillId="0" borderId="0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178" fontId="29" fillId="0" borderId="17" xfId="1" applyNumberFormat="1" applyFont="1" applyBorder="1" applyAlignment="1">
      <alignment horizontal="center" vertical="center"/>
    </xf>
    <xf numFmtId="0" fontId="29" fillId="0" borderId="17" xfId="1" applyFont="1" applyBorder="1" applyAlignment="1">
      <alignment horizontal="center" vertical="center"/>
    </xf>
  </cellXfs>
  <cellStyles count="15">
    <cellStyle name="date_style" xfId="13"/>
    <cellStyle name="Normal_Sheet2_6 2" xfId="9"/>
    <cellStyle name="標準" xfId="0" builtinId="0"/>
    <cellStyle name="標準 2" xfId="1"/>
    <cellStyle name="標準 2 2" xfId="14"/>
    <cellStyle name="標準 3" xfId="12"/>
    <cellStyle name="標準 9 2 2 2 2 2 2" xfId="3"/>
    <cellStyle name="標準 9 2 2 2 2 2 2 2 2 2 2" xfId="11"/>
    <cellStyle name="標準 9 2 2 2 2 2 2 2 2 2_7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1319214</xdr:colOff>
      <xdr:row>20</xdr:row>
      <xdr:rowOff>380999</xdr:rowOff>
    </xdr:from>
    <xdr:ext cx="3238500" cy="1428750"/>
    <xdr:sp macro="" textlink="">
      <xdr:nvSpPr>
        <xdr:cNvPr id="3" name="テキスト ボックス 2"/>
        <xdr:cNvSpPr txBox="1"/>
      </xdr:nvSpPr>
      <xdr:spPr>
        <a:xfrm>
          <a:off x="1319214" y="11668124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2</xdr:row>
      <xdr:rowOff>18847</xdr:rowOff>
    </xdr:from>
    <xdr:to>
      <xdr:col>3</xdr:col>
      <xdr:colOff>190500</xdr:colOff>
      <xdr:row>3</xdr:row>
      <xdr:rowOff>0</xdr:rowOff>
    </xdr:to>
    <xdr:sp macro="" textlink="">
      <xdr:nvSpPr>
        <xdr:cNvPr id="8" name="角丸四角形 7"/>
        <xdr:cNvSpPr/>
      </xdr:nvSpPr>
      <xdr:spPr>
        <a:xfrm>
          <a:off x="1" y="1257097"/>
          <a:ext cx="7781924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285750</xdr:colOff>
      <xdr:row>23</xdr:row>
      <xdr:rowOff>285749</xdr:rowOff>
    </xdr:from>
    <xdr:ext cx="6189517" cy="902836"/>
    <xdr:sp macro="" textlink="">
      <xdr:nvSpPr>
        <xdr:cNvPr id="11" name="テキスト ボックス 10"/>
        <xdr:cNvSpPr txBox="1"/>
      </xdr:nvSpPr>
      <xdr:spPr>
        <a:xfrm>
          <a:off x="285750" y="12668249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16</xdr:col>
      <xdr:colOff>370176</xdr:colOff>
      <xdr:row>14</xdr:row>
      <xdr:rowOff>164523</xdr:rowOff>
    </xdr:from>
    <xdr:to>
      <xdr:col>20</xdr:col>
      <xdr:colOff>1348652</xdr:colOff>
      <xdr:row>30</xdr:row>
      <xdr:rowOff>469757</xdr:rowOff>
    </xdr:to>
    <xdr:sp macro="" textlink="">
      <xdr:nvSpPr>
        <xdr:cNvPr id="14" name="テキスト ボックス 13"/>
        <xdr:cNvSpPr txBox="1"/>
      </xdr:nvSpPr>
      <xdr:spPr>
        <a:xfrm>
          <a:off x="20580494" y="8026978"/>
          <a:ext cx="7282294" cy="9709006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6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6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6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6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6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6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6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6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6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16</xdr:col>
      <xdr:colOff>1238248</xdr:colOff>
      <xdr:row>3</xdr:row>
      <xdr:rowOff>158405</xdr:rowOff>
    </xdr:from>
    <xdr:to>
      <xdr:col>19</xdr:col>
      <xdr:colOff>824776</xdr:colOff>
      <xdr:row>13</xdr:row>
      <xdr:rowOff>249790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48566" y="2253905"/>
          <a:ext cx="4245119" cy="5286840"/>
        </a:xfrm>
        <a:prstGeom prst="rect">
          <a:avLst/>
        </a:prstGeom>
      </xdr:spPr>
    </xdr:pic>
    <xdr:clientData/>
  </xdr:twoCellAnchor>
  <xdr:twoCellAnchor>
    <xdr:from>
      <xdr:col>1</xdr:col>
      <xdr:colOff>1238249</xdr:colOff>
      <xdr:row>19</xdr:row>
      <xdr:rowOff>142877</xdr:rowOff>
    </xdr:from>
    <xdr:to>
      <xdr:col>14</xdr:col>
      <xdr:colOff>976312</xdr:colOff>
      <xdr:row>24</xdr:row>
      <xdr:rowOff>604077</xdr:rowOff>
    </xdr:to>
    <xdr:grpSp>
      <xdr:nvGrpSpPr>
        <xdr:cNvPr id="16" name="グループ化 15"/>
        <xdr:cNvGrpSpPr/>
      </xdr:nvGrpSpPr>
      <xdr:grpSpPr>
        <a:xfrm>
          <a:off x="5792931" y="10862832"/>
          <a:ext cx="13350154" cy="3284063"/>
          <a:chOff x="28175966" y="3078407"/>
          <a:chExt cx="8882444" cy="4551177"/>
        </a:xfrm>
      </xdr:grpSpPr>
      <xdr:sp macro="" textlink="">
        <xdr:nvSpPr>
          <xdr:cNvPr id="17" name="円/楕円 16"/>
          <xdr:cNvSpPr/>
        </xdr:nvSpPr>
        <xdr:spPr>
          <a:xfrm>
            <a:off x="28175966" y="3078407"/>
            <a:ext cx="8882444" cy="362535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9610874" y="3882942"/>
            <a:ext cx="6355893" cy="37466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view="pageBreakPreview" zoomScale="55" zoomScaleNormal="40" zoomScaleSheetLayoutView="55" zoomScalePageLayoutView="40" workbookViewId="0">
      <selection activeCell="G14" sqref="G14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5.5" customWidth="1"/>
    <col min="12" max="12" width="9.25" customWidth="1"/>
    <col min="13" max="13" width="15.5" customWidth="1"/>
    <col min="14" max="14" width="9.25" customWidth="1"/>
    <col min="15" max="15" width="17.875" customWidth="1"/>
    <col min="16" max="16" width="8.875" customWidth="1"/>
    <col min="17" max="17" width="17.875" customWidth="1"/>
    <col min="18" max="21" width="21.625" customWidth="1"/>
    <col min="22" max="22" width="10.25" customWidth="1"/>
    <col min="23" max="23" width="13.875" customWidth="1"/>
    <col min="24" max="24" width="12.375" customWidth="1"/>
    <col min="25" max="32" width="9.25" customWidth="1"/>
    <col min="33" max="33" width="8.125" customWidth="1"/>
    <col min="34" max="34" width="15.875" customWidth="1"/>
  </cols>
  <sheetData>
    <row r="1" spans="1:30" s="5" customFormat="1" ht="67.5" customHeight="1" x14ac:dyDescent="0.2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87" t="s">
        <v>21</v>
      </c>
      <c r="R1" s="87"/>
      <c r="S1" s="87"/>
      <c r="T1" s="87"/>
      <c r="U1" s="87"/>
      <c r="V1" s="3"/>
      <c r="W1" s="3"/>
      <c r="X1" s="4"/>
    </row>
    <row r="2" spans="1:30" s="6" customFormat="1" ht="30" customHeight="1" x14ac:dyDescent="0.25"/>
    <row r="3" spans="1:30" s="5" customFormat="1" ht="66.75" customHeight="1" x14ac:dyDescent="0.25">
      <c r="A3" s="7"/>
      <c r="B3" s="8"/>
      <c r="C3" s="8"/>
      <c r="D3" s="8"/>
      <c r="E3" s="9"/>
      <c r="F3" s="8"/>
      <c r="G3" s="8"/>
      <c r="H3" s="8"/>
      <c r="Q3" s="8"/>
      <c r="R3" s="10"/>
      <c r="S3" s="11" t="s">
        <v>0</v>
      </c>
      <c r="T3" s="88">
        <v>45895</v>
      </c>
      <c r="U3" s="88"/>
      <c r="V3" s="41" t="s">
        <v>22</v>
      </c>
    </row>
    <row r="4" spans="1:30" s="13" customFormat="1" ht="70.5" customHeight="1" x14ac:dyDescent="0.35">
      <c r="A4" s="12" t="s">
        <v>1</v>
      </c>
      <c r="B4" s="10"/>
      <c r="C4" s="10"/>
      <c r="D4" s="10"/>
      <c r="E4" s="10"/>
      <c r="F4" s="10"/>
      <c r="R4" s="14"/>
      <c r="S4" s="14"/>
      <c r="T4" s="14"/>
      <c r="U4" s="42">
        <v>43684</v>
      </c>
      <c r="V4" s="14"/>
    </row>
    <row r="5" spans="1:30" s="15" customFormat="1" ht="37.5" customHeight="1" x14ac:dyDescent="0.15">
      <c r="A5" s="89" t="s">
        <v>2</v>
      </c>
      <c r="B5" s="67" t="s">
        <v>3</v>
      </c>
      <c r="C5" s="67" t="s">
        <v>4</v>
      </c>
      <c r="D5" s="67"/>
      <c r="E5" s="67"/>
      <c r="F5" s="67"/>
      <c r="G5" s="94" t="s">
        <v>5</v>
      </c>
      <c r="H5" s="94"/>
      <c r="I5" s="67" t="s">
        <v>6</v>
      </c>
      <c r="J5" s="67"/>
      <c r="K5" s="67" t="s">
        <v>34</v>
      </c>
      <c r="L5" s="67"/>
      <c r="M5" s="67" t="s">
        <v>6</v>
      </c>
      <c r="N5" s="67"/>
      <c r="O5" s="94" t="s">
        <v>5</v>
      </c>
      <c r="P5" s="95"/>
    </row>
    <row r="6" spans="1:30" s="15" customFormat="1" ht="30" customHeight="1" x14ac:dyDescent="0.15">
      <c r="A6" s="90"/>
      <c r="B6" s="92"/>
      <c r="C6" s="96" t="s">
        <v>7</v>
      </c>
      <c r="D6" s="96"/>
      <c r="E6" s="96" t="s">
        <v>8</v>
      </c>
      <c r="F6" s="96"/>
      <c r="G6" s="96" t="s">
        <v>24</v>
      </c>
      <c r="H6" s="96"/>
      <c r="I6" s="96" t="s">
        <v>23</v>
      </c>
      <c r="J6" s="96"/>
      <c r="K6" s="68" t="s">
        <v>32</v>
      </c>
      <c r="L6" s="69"/>
      <c r="M6" s="68" t="s">
        <v>32</v>
      </c>
      <c r="N6" s="69"/>
      <c r="O6" s="97" t="s">
        <v>9</v>
      </c>
      <c r="P6" s="98"/>
    </row>
    <row r="7" spans="1:30" s="15" customFormat="1" ht="30" customHeight="1" x14ac:dyDescent="0.15">
      <c r="A7" s="90"/>
      <c r="B7" s="92"/>
      <c r="C7" s="96"/>
      <c r="D7" s="96"/>
      <c r="E7" s="96"/>
      <c r="F7" s="96"/>
      <c r="G7" s="96"/>
      <c r="H7" s="96"/>
      <c r="I7" s="96"/>
      <c r="J7" s="96"/>
      <c r="K7" s="70"/>
      <c r="L7" s="71"/>
      <c r="M7" s="70"/>
      <c r="N7" s="71"/>
      <c r="O7" s="97"/>
      <c r="P7" s="98"/>
    </row>
    <row r="8" spans="1:30" s="15" customFormat="1" ht="30" customHeight="1" x14ac:dyDescent="0.15">
      <c r="A8" s="90"/>
      <c r="B8" s="92"/>
      <c r="C8" s="96"/>
      <c r="D8" s="96"/>
      <c r="E8" s="96"/>
      <c r="F8" s="96"/>
      <c r="G8" s="96"/>
      <c r="H8" s="96"/>
      <c r="I8" s="96"/>
      <c r="J8" s="96"/>
      <c r="K8" s="72"/>
      <c r="L8" s="73"/>
      <c r="M8" s="72"/>
      <c r="N8" s="73"/>
      <c r="O8" s="97"/>
      <c r="P8" s="98"/>
    </row>
    <row r="9" spans="1:30" s="15" customFormat="1" ht="30" customHeight="1" x14ac:dyDescent="0.15">
      <c r="A9" s="91"/>
      <c r="B9" s="93"/>
      <c r="C9" s="51"/>
      <c r="D9" s="51"/>
      <c r="E9" s="51"/>
      <c r="F9" s="51"/>
      <c r="G9" s="99"/>
      <c r="H9" s="99"/>
      <c r="I9" s="99" t="s">
        <v>10</v>
      </c>
      <c r="J9" s="99"/>
      <c r="K9" s="74"/>
      <c r="L9" s="75"/>
      <c r="M9" s="74"/>
      <c r="N9" s="75"/>
      <c r="O9" s="100" t="s">
        <v>11</v>
      </c>
      <c r="P9" s="101"/>
    </row>
    <row r="10" spans="1:30" s="16" customFormat="1" ht="45" customHeight="1" x14ac:dyDescent="0.15">
      <c r="A10" s="62" t="s">
        <v>37</v>
      </c>
      <c r="B10" s="63" t="s">
        <v>41</v>
      </c>
      <c r="C10" s="64">
        <f t="shared" ref="C10:C13" si="0">E10</f>
        <v>45897</v>
      </c>
      <c r="D10" s="65" t="str">
        <f t="shared" ref="D10:D13" si="1">TEXT(C10,"aaa")</f>
        <v>木</v>
      </c>
      <c r="E10" s="64">
        <f>M10-2</f>
        <v>45897</v>
      </c>
      <c r="F10" s="65" t="str">
        <f t="shared" ref="F10:F17" si="2">TEXT(E10,"aaa")</f>
        <v>木</v>
      </c>
      <c r="G10" s="64" t="s">
        <v>33</v>
      </c>
      <c r="H10" s="65" t="s">
        <v>33</v>
      </c>
      <c r="I10" s="64" t="s">
        <v>33</v>
      </c>
      <c r="J10" s="65" t="s">
        <v>33</v>
      </c>
      <c r="K10" s="63">
        <f>M10</f>
        <v>45899</v>
      </c>
      <c r="L10" s="65" t="str">
        <f t="shared" ref="L10" si="3">TEXT(K10,"aaa")</f>
        <v>土</v>
      </c>
      <c r="M10" s="63">
        <v>45899</v>
      </c>
      <c r="N10" s="65" t="str">
        <f t="shared" ref="N10" si="4">TEXT(M10,"aaa")</f>
        <v>土</v>
      </c>
      <c r="O10" s="64">
        <f>M10+10</f>
        <v>45909</v>
      </c>
      <c r="P10" s="66" t="str">
        <f t="shared" ref="P10:P14" si="5">TEXT(O10,"aaa")</f>
        <v>火</v>
      </c>
    </row>
    <row r="11" spans="1:30" s="16" customFormat="1" ht="45" customHeight="1" x14ac:dyDescent="0.15">
      <c r="A11" s="52" t="s">
        <v>31</v>
      </c>
      <c r="B11" s="53" t="s">
        <v>36</v>
      </c>
      <c r="C11" s="54">
        <f t="shared" si="0"/>
        <v>45902</v>
      </c>
      <c r="D11" s="55" t="str">
        <f t="shared" si="1"/>
        <v>火</v>
      </c>
      <c r="E11" s="54">
        <f t="shared" ref="E11" si="6">I11-3</f>
        <v>45902</v>
      </c>
      <c r="F11" s="55" t="str">
        <f t="shared" si="2"/>
        <v>火</v>
      </c>
      <c r="G11" s="54">
        <f t="shared" ref="G11" si="7">I11-1</f>
        <v>45904</v>
      </c>
      <c r="H11" s="55" t="str">
        <f t="shared" ref="H11" si="8">TEXT(G11,"aaa")</f>
        <v>木</v>
      </c>
      <c r="I11" s="54">
        <v>45905</v>
      </c>
      <c r="J11" s="55" t="str">
        <f t="shared" ref="J11" si="9">TEXT(I11,"aaa")</f>
        <v>金</v>
      </c>
      <c r="K11" s="55" t="s">
        <v>33</v>
      </c>
      <c r="L11" s="55" t="s">
        <v>33</v>
      </c>
      <c r="M11" s="55" t="s">
        <v>33</v>
      </c>
      <c r="N11" s="55" t="s">
        <v>33</v>
      </c>
      <c r="O11" s="54">
        <f>I11+11</f>
        <v>45916</v>
      </c>
      <c r="P11" s="56" t="str">
        <f t="shared" si="5"/>
        <v>火</v>
      </c>
      <c r="Q11" s="18"/>
      <c r="R11" s="18"/>
      <c r="S11" s="18"/>
      <c r="T11" s="19"/>
      <c r="U11" s="17"/>
      <c r="V11" s="17"/>
      <c r="W11" s="20"/>
      <c r="X11" s="21"/>
    </row>
    <row r="12" spans="1:30" s="16" customFormat="1" ht="45" customHeight="1" x14ac:dyDescent="0.15">
      <c r="A12" s="52" t="s">
        <v>47</v>
      </c>
      <c r="B12" s="53" t="s">
        <v>41</v>
      </c>
      <c r="C12" s="54">
        <f t="shared" si="0"/>
        <v>45904</v>
      </c>
      <c r="D12" s="55" t="str">
        <f t="shared" si="1"/>
        <v>木</v>
      </c>
      <c r="E12" s="54">
        <f>M12-2</f>
        <v>45904</v>
      </c>
      <c r="F12" s="55" t="str">
        <f t="shared" si="2"/>
        <v>木</v>
      </c>
      <c r="G12" s="54" t="s">
        <v>33</v>
      </c>
      <c r="H12" s="55" t="s">
        <v>33</v>
      </c>
      <c r="I12" s="54" t="s">
        <v>33</v>
      </c>
      <c r="J12" s="55" t="s">
        <v>33</v>
      </c>
      <c r="K12" s="53">
        <f>M12</f>
        <v>45906</v>
      </c>
      <c r="L12" s="55" t="str">
        <f t="shared" ref="L12" si="10">TEXT(K12,"aaa")</f>
        <v>土</v>
      </c>
      <c r="M12" s="53">
        <v>45906</v>
      </c>
      <c r="N12" s="55" t="str">
        <f t="shared" ref="N12" si="11">TEXT(M12,"aaa")</f>
        <v>土</v>
      </c>
      <c r="O12" s="54">
        <f>M12+10</f>
        <v>45916</v>
      </c>
      <c r="P12" s="56" t="str">
        <f t="shared" si="5"/>
        <v>火</v>
      </c>
      <c r="Q12" s="18"/>
      <c r="R12" s="18"/>
      <c r="S12" s="18"/>
      <c r="T12" s="19"/>
      <c r="U12" s="17"/>
      <c r="V12" s="17"/>
      <c r="W12" s="20"/>
      <c r="X12" s="21"/>
    </row>
    <row r="13" spans="1:30" s="16" customFormat="1" ht="45" customHeight="1" x14ac:dyDescent="0.15">
      <c r="A13" s="52" t="s">
        <v>48</v>
      </c>
      <c r="B13" s="53" t="s">
        <v>40</v>
      </c>
      <c r="C13" s="54">
        <f t="shared" si="0"/>
        <v>45909</v>
      </c>
      <c r="D13" s="55" t="str">
        <f t="shared" si="1"/>
        <v>火</v>
      </c>
      <c r="E13" s="54">
        <f t="shared" ref="E13" si="12">I13-3</f>
        <v>45909</v>
      </c>
      <c r="F13" s="55" t="str">
        <f t="shared" si="2"/>
        <v>火</v>
      </c>
      <c r="G13" s="54">
        <f t="shared" ref="G13" si="13">I13-1</f>
        <v>45911</v>
      </c>
      <c r="H13" s="55" t="str">
        <f t="shared" ref="H13:H17" si="14">TEXT(G13,"aaa")</f>
        <v>木</v>
      </c>
      <c r="I13" s="54">
        <v>45912</v>
      </c>
      <c r="J13" s="55" t="str">
        <f t="shared" ref="J13" si="15">TEXT(I13,"aaa")</f>
        <v>金</v>
      </c>
      <c r="K13" s="55" t="s">
        <v>33</v>
      </c>
      <c r="L13" s="55" t="s">
        <v>33</v>
      </c>
      <c r="M13" s="55" t="s">
        <v>33</v>
      </c>
      <c r="N13" s="55" t="s">
        <v>33</v>
      </c>
      <c r="O13" s="54">
        <f>I13+11</f>
        <v>45923</v>
      </c>
      <c r="P13" s="56" t="str">
        <f t="shared" si="5"/>
        <v>火</v>
      </c>
      <c r="Q13" s="18"/>
      <c r="R13" s="18"/>
      <c r="S13" s="18"/>
      <c r="T13" s="19"/>
      <c r="U13" s="17"/>
      <c r="V13" s="17"/>
      <c r="W13" s="20"/>
      <c r="X13" s="21"/>
    </row>
    <row r="14" spans="1:30" s="16" customFormat="1" ht="45" customHeight="1" x14ac:dyDescent="0.15">
      <c r="A14" s="52" t="s">
        <v>38</v>
      </c>
      <c r="B14" s="53" t="s">
        <v>42</v>
      </c>
      <c r="C14" s="54">
        <f t="shared" ref="C14:C17" si="16">E14</f>
        <v>45911</v>
      </c>
      <c r="D14" s="55" t="str">
        <f t="shared" ref="D14:D17" si="17">TEXT(C14,"aaa")</f>
        <v>木</v>
      </c>
      <c r="E14" s="54">
        <f>M14-2</f>
        <v>45911</v>
      </c>
      <c r="F14" s="55" t="str">
        <f t="shared" ref="F14:F17" si="18">TEXT(E14,"aaa")</f>
        <v>木</v>
      </c>
      <c r="G14" s="54" t="s">
        <v>33</v>
      </c>
      <c r="H14" s="55" t="s">
        <v>33</v>
      </c>
      <c r="I14" s="54" t="s">
        <v>33</v>
      </c>
      <c r="J14" s="55" t="s">
        <v>33</v>
      </c>
      <c r="K14" s="53">
        <f>M14</f>
        <v>45913</v>
      </c>
      <c r="L14" s="55" t="str">
        <f t="shared" ref="L14" si="19">TEXT(K14,"aaa")</f>
        <v>土</v>
      </c>
      <c r="M14" s="53">
        <v>45913</v>
      </c>
      <c r="N14" s="55" t="str">
        <f t="shared" ref="N14" si="20">TEXT(M14,"aaa")</f>
        <v>土</v>
      </c>
      <c r="O14" s="54">
        <f>M14+10</f>
        <v>45923</v>
      </c>
      <c r="P14" s="56" t="str">
        <f t="shared" ref="P14:P17" si="21">TEXT(O14,"aaa")</f>
        <v>火</v>
      </c>
      <c r="Q14" s="18"/>
      <c r="R14" s="18"/>
      <c r="S14" s="18"/>
      <c r="T14" s="19"/>
      <c r="U14" s="17"/>
      <c r="V14" s="17"/>
      <c r="W14" s="20"/>
      <c r="X14" s="21"/>
    </row>
    <row r="15" spans="1:30" s="5" customFormat="1" ht="45" customHeight="1" x14ac:dyDescent="0.25">
      <c r="A15" s="52" t="s">
        <v>39</v>
      </c>
      <c r="B15" s="53" t="s">
        <v>43</v>
      </c>
      <c r="C15" s="54">
        <f t="shared" si="16"/>
        <v>45916</v>
      </c>
      <c r="D15" s="55" t="str">
        <f t="shared" si="17"/>
        <v>火</v>
      </c>
      <c r="E15" s="54">
        <f t="shared" ref="E15" si="22">I15-3</f>
        <v>45916</v>
      </c>
      <c r="F15" s="55" t="str">
        <f t="shared" si="18"/>
        <v>火</v>
      </c>
      <c r="G15" s="54">
        <f t="shared" ref="G15" si="23">I15-1</f>
        <v>45918</v>
      </c>
      <c r="H15" s="55" t="str">
        <f t="shared" ref="H15" si="24">TEXT(G15,"aaa")</f>
        <v>木</v>
      </c>
      <c r="I15" s="54">
        <v>45919</v>
      </c>
      <c r="J15" s="55" t="str">
        <f t="shared" ref="J15" si="25">TEXT(I15,"aaa")</f>
        <v>金</v>
      </c>
      <c r="K15" s="55" t="s">
        <v>33</v>
      </c>
      <c r="L15" s="55" t="s">
        <v>33</v>
      </c>
      <c r="M15" s="55" t="s">
        <v>33</v>
      </c>
      <c r="N15" s="55" t="s">
        <v>33</v>
      </c>
      <c r="O15" s="54">
        <f>I15+11</f>
        <v>45930</v>
      </c>
      <c r="P15" s="56" t="str">
        <f t="shared" si="21"/>
        <v>火</v>
      </c>
      <c r="Q15" s="22"/>
      <c r="R15" s="22"/>
      <c r="T15" s="23"/>
      <c r="U15" s="23"/>
      <c r="V15" s="24"/>
      <c r="X15" s="22"/>
      <c r="AA15" s="44"/>
      <c r="AB15" s="43"/>
      <c r="AC15" s="43"/>
      <c r="AD15" s="44"/>
    </row>
    <row r="16" spans="1:30" s="5" customFormat="1" ht="45" customHeight="1" x14ac:dyDescent="0.25">
      <c r="A16" s="52" t="s">
        <v>35</v>
      </c>
      <c r="B16" s="53" t="s">
        <v>44</v>
      </c>
      <c r="C16" s="54">
        <f t="shared" si="16"/>
        <v>45918</v>
      </c>
      <c r="D16" s="55" t="str">
        <f t="shared" si="17"/>
        <v>木</v>
      </c>
      <c r="E16" s="54">
        <f>M16-2</f>
        <v>45918</v>
      </c>
      <c r="F16" s="55" t="str">
        <f t="shared" si="18"/>
        <v>木</v>
      </c>
      <c r="G16" s="54" t="s">
        <v>33</v>
      </c>
      <c r="H16" s="55" t="s">
        <v>33</v>
      </c>
      <c r="I16" s="54" t="s">
        <v>33</v>
      </c>
      <c r="J16" s="55" t="s">
        <v>33</v>
      </c>
      <c r="K16" s="53">
        <f>M16</f>
        <v>45920</v>
      </c>
      <c r="L16" s="55" t="str">
        <f t="shared" ref="L16" si="26">TEXT(K16,"aaa")</f>
        <v>土</v>
      </c>
      <c r="M16" s="53">
        <v>45920</v>
      </c>
      <c r="N16" s="55" t="str">
        <f t="shared" ref="N16" si="27">TEXT(M16,"aaa")</f>
        <v>土</v>
      </c>
      <c r="O16" s="54">
        <f>M16+10</f>
        <v>45930</v>
      </c>
      <c r="P16" s="56" t="str">
        <f t="shared" si="21"/>
        <v>火</v>
      </c>
      <c r="Q16" s="22"/>
      <c r="R16" s="22"/>
      <c r="T16" s="23"/>
      <c r="U16" s="23"/>
      <c r="V16" s="24"/>
      <c r="X16" s="22"/>
      <c r="AA16" s="25"/>
      <c r="AB16" s="26"/>
      <c r="AC16" s="26"/>
      <c r="AD16" s="25"/>
    </row>
    <row r="17" spans="1:30" s="5" customFormat="1" ht="45" customHeight="1" x14ac:dyDescent="0.25">
      <c r="A17" s="52" t="s">
        <v>49</v>
      </c>
      <c r="B17" s="53" t="s">
        <v>45</v>
      </c>
      <c r="C17" s="114">
        <f t="shared" si="16"/>
        <v>45922</v>
      </c>
      <c r="D17" s="115" t="str">
        <f t="shared" si="17"/>
        <v>月</v>
      </c>
      <c r="E17" s="114">
        <v>45922</v>
      </c>
      <c r="F17" s="115" t="str">
        <f t="shared" si="18"/>
        <v>月</v>
      </c>
      <c r="G17" s="54">
        <f t="shared" ref="G17" si="28">I17-1</f>
        <v>45925</v>
      </c>
      <c r="H17" s="55" t="str">
        <f t="shared" ref="H17" si="29">TEXT(G17,"aaa")</f>
        <v>木</v>
      </c>
      <c r="I17" s="54">
        <v>45926</v>
      </c>
      <c r="J17" s="55" t="str">
        <f t="shared" ref="J17" si="30">TEXT(I17,"aaa")</f>
        <v>金</v>
      </c>
      <c r="K17" s="55" t="s">
        <v>33</v>
      </c>
      <c r="L17" s="55" t="s">
        <v>33</v>
      </c>
      <c r="M17" s="55" t="s">
        <v>33</v>
      </c>
      <c r="N17" s="55" t="s">
        <v>33</v>
      </c>
      <c r="O17" s="54">
        <f>I17+11</f>
        <v>45937</v>
      </c>
      <c r="P17" s="56" t="str">
        <f t="shared" si="21"/>
        <v>火</v>
      </c>
      <c r="Q17" s="22"/>
      <c r="R17" s="22"/>
      <c r="T17" s="23"/>
      <c r="U17" s="23"/>
      <c r="V17" s="24"/>
      <c r="X17" s="22"/>
      <c r="AA17" s="44"/>
      <c r="AB17" s="43"/>
      <c r="AC17" s="43"/>
      <c r="AD17" s="44"/>
    </row>
    <row r="18" spans="1:30" s="5" customFormat="1" ht="45" customHeight="1" x14ac:dyDescent="0.25">
      <c r="A18" s="57" t="s">
        <v>37</v>
      </c>
      <c r="B18" s="58" t="s">
        <v>46</v>
      </c>
      <c r="C18" s="59">
        <f t="shared" ref="C18:C19" si="31">E18</f>
        <v>45925</v>
      </c>
      <c r="D18" s="60" t="str">
        <f t="shared" ref="D18:D19" si="32">TEXT(C18,"aaa")</f>
        <v>木</v>
      </c>
      <c r="E18" s="59">
        <f>M18-2</f>
        <v>45925</v>
      </c>
      <c r="F18" s="60" t="str">
        <f t="shared" ref="F18:F19" si="33">TEXT(E18,"aaa")</f>
        <v>木</v>
      </c>
      <c r="G18" s="59" t="s">
        <v>33</v>
      </c>
      <c r="H18" s="60" t="s">
        <v>33</v>
      </c>
      <c r="I18" s="59" t="s">
        <v>33</v>
      </c>
      <c r="J18" s="60" t="s">
        <v>33</v>
      </c>
      <c r="K18" s="58">
        <f>M18</f>
        <v>45927</v>
      </c>
      <c r="L18" s="60" t="str">
        <f t="shared" ref="L18" si="34">TEXT(K18,"aaa")</f>
        <v>土</v>
      </c>
      <c r="M18" s="58">
        <v>45927</v>
      </c>
      <c r="N18" s="60" t="str">
        <f t="shared" ref="N18" si="35">TEXT(M18,"aaa")</f>
        <v>土</v>
      </c>
      <c r="O18" s="59">
        <f>M18+10</f>
        <v>45937</v>
      </c>
      <c r="P18" s="61" t="str">
        <f t="shared" ref="P18:P19" si="36">TEXT(O18,"aaa")</f>
        <v>火</v>
      </c>
      <c r="Q18" s="22"/>
      <c r="R18" s="22"/>
      <c r="T18" s="23"/>
      <c r="U18" s="23"/>
      <c r="V18" s="24"/>
      <c r="X18" s="22"/>
      <c r="AA18" s="44"/>
      <c r="AB18" s="43"/>
      <c r="AC18" s="43"/>
      <c r="AD18" s="44"/>
    </row>
    <row r="19" spans="1:30" s="5" customFormat="1" ht="45" customHeight="1" x14ac:dyDescent="0.25">
      <c r="C19" s="112"/>
      <c r="D19" s="113"/>
      <c r="E19" s="112"/>
      <c r="F19" s="113"/>
      <c r="G19" s="112"/>
      <c r="H19" s="113"/>
      <c r="I19" s="112"/>
      <c r="J19" s="113"/>
      <c r="K19" s="113"/>
      <c r="L19" s="113"/>
      <c r="M19" s="113"/>
      <c r="N19" s="113"/>
      <c r="O19" s="112"/>
      <c r="P19" s="113"/>
      <c r="Q19" s="22"/>
      <c r="R19" s="22"/>
      <c r="T19" s="23"/>
      <c r="U19" s="23"/>
      <c r="V19" s="24"/>
      <c r="X19" s="22"/>
      <c r="AA19" s="44"/>
      <c r="AB19" s="43"/>
      <c r="AC19" s="43"/>
      <c r="AD19" s="44"/>
    </row>
    <row r="20" spans="1:30" s="5" customFormat="1" ht="45" customHeight="1" x14ac:dyDescent="0.25">
      <c r="Q20" s="22"/>
      <c r="R20" s="22"/>
      <c r="T20" s="23"/>
      <c r="U20" s="23"/>
      <c r="V20" s="24"/>
      <c r="X20" s="22"/>
      <c r="AA20" s="44"/>
      <c r="AB20" s="43"/>
      <c r="AC20" s="43"/>
      <c r="AD20" s="44"/>
    </row>
    <row r="21" spans="1:30" s="5" customFormat="1" ht="45" customHeight="1" x14ac:dyDescent="0.25">
      <c r="R21" s="22"/>
      <c r="T21" s="23"/>
      <c r="U21" s="23"/>
      <c r="V21" s="24"/>
      <c r="X21" s="22"/>
      <c r="AA21" s="25"/>
      <c r="AB21" s="26"/>
      <c r="AC21" s="26"/>
      <c r="AD21" s="25"/>
    </row>
    <row r="22" spans="1:30" s="6" customFormat="1" ht="45" customHeight="1" x14ac:dyDescent="0.25"/>
    <row r="23" spans="1:30" s="5" customFormat="1" ht="41.25" customHeight="1" x14ac:dyDescent="0.25">
      <c r="I23" s="5" t="s">
        <v>30</v>
      </c>
      <c r="Q23" s="6"/>
      <c r="R23" s="40"/>
      <c r="W23" s="22"/>
      <c r="X23" s="22"/>
    </row>
    <row r="24" spans="1:30" ht="46.5" customHeight="1" x14ac:dyDescent="0.15"/>
    <row r="25" spans="1:30" ht="54.75" customHeight="1" x14ac:dyDescent="0.15"/>
    <row r="26" spans="1:30" ht="42" customHeight="1" thickBot="1" x14ac:dyDescent="0.2">
      <c r="A26" s="27" t="s">
        <v>12</v>
      </c>
      <c r="B26" s="102" t="s">
        <v>13</v>
      </c>
      <c r="C26" s="103"/>
      <c r="D26" s="104"/>
      <c r="E26" s="102" t="s">
        <v>14</v>
      </c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4"/>
    </row>
    <row r="27" spans="1:30" ht="49.5" customHeight="1" thickTop="1" x14ac:dyDescent="0.25">
      <c r="A27" s="105" t="s">
        <v>15</v>
      </c>
      <c r="B27" s="106" t="s">
        <v>16</v>
      </c>
      <c r="C27" s="107"/>
      <c r="D27" s="108"/>
      <c r="E27" s="28" t="s">
        <v>17</v>
      </c>
      <c r="F27" s="29"/>
      <c r="G27" s="30"/>
      <c r="H27" s="30"/>
      <c r="I27" s="30"/>
      <c r="J27" s="31"/>
      <c r="K27" s="31"/>
      <c r="L27" s="31"/>
      <c r="M27" s="31"/>
      <c r="N27" s="31"/>
      <c r="O27" s="32"/>
      <c r="P27" s="33" t="s">
        <v>18</v>
      </c>
    </row>
    <row r="28" spans="1:30" ht="49.5" customHeight="1" x14ac:dyDescent="0.25">
      <c r="A28" s="77"/>
      <c r="B28" s="109"/>
      <c r="C28" s="110"/>
      <c r="D28" s="111"/>
      <c r="E28" s="34" t="s">
        <v>19</v>
      </c>
      <c r="F28" s="35"/>
      <c r="G28" s="36"/>
      <c r="H28" s="36"/>
      <c r="I28" s="36"/>
      <c r="J28" s="37"/>
      <c r="K28" s="37"/>
      <c r="L28" s="37"/>
      <c r="M28" s="37"/>
      <c r="N28" s="37"/>
      <c r="O28" s="38"/>
      <c r="P28" s="39"/>
    </row>
    <row r="29" spans="1:30" ht="49.5" customHeight="1" x14ac:dyDescent="0.15">
      <c r="A29" s="76" t="s">
        <v>29</v>
      </c>
      <c r="B29" s="78" t="s">
        <v>28</v>
      </c>
      <c r="C29" s="79"/>
      <c r="D29" s="80"/>
      <c r="E29" s="46" t="s">
        <v>25</v>
      </c>
      <c r="F29" s="47"/>
      <c r="G29" s="47"/>
      <c r="H29" s="47"/>
      <c r="I29" s="47"/>
      <c r="J29" s="84" t="s">
        <v>27</v>
      </c>
      <c r="K29" s="84"/>
      <c r="L29" s="84"/>
      <c r="M29" s="84"/>
      <c r="N29" s="84"/>
      <c r="O29" s="85"/>
      <c r="P29" s="86"/>
    </row>
    <row r="30" spans="1:30" ht="49.5" customHeight="1" x14ac:dyDescent="0.15">
      <c r="A30" s="77"/>
      <c r="B30" s="81"/>
      <c r="C30" s="82"/>
      <c r="D30" s="83"/>
      <c r="E30" s="48" t="s">
        <v>26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0"/>
    </row>
    <row r="31" spans="1:30" ht="49.5" customHeight="1" x14ac:dyDescent="0.15"/>
    <row r="33" spans="17:17" x14ac:dyDescent="0.15">
      <c r="Q33" s="45"/>
    </row>
  </sheetData>
  <mergeCells count="29">
    <mergeCell ref="G9:H9"/>
    <mergeCell ref="I9:J9"/>
    <mergeCell ref="O9:P9"/>
    <mergeCell ref="E26:P26"/>
    <mergeCell ref="A27:A28"/>
    <mergeCell ref="B27:D28"/>
    <mergeCell ref="B26:D26"/>
    <mergeCell ref="A29:A30"/>
    <mergeCell ref="B29:D30"/>
    <mergeCell ref="J29:P29"/>
    <mergeCell ref="Q1:U1"/>
    <mergeCell ref="T3:U3"/>
    <mergeCell ref="A5:A9"/>
    <mergeCell ref="B5:B9"/>
    <mergeCell ref="C5:F5"/>
    <mergeCell ref="G5:H5"/>
    <mergeCell ref="I5:J5"/>
    <mergeCell ref="O5:P5"/>
    <mergeCell ref="C6:D8"/>
    <mergeCell ref="E6:F8"/>
    <mergeCell ref="G6:H8"/>
    <mergeCell ref="I6:J8"/>
    <mergeCell ref="O6:P8"/>
    <mergeCell ref="M5:N5"/>
    <mergeCell ref="M6:N8"/>
    <mergeCell ref="M9:N9"/>
    <mergeCell ref="K5:L5"/>
    <mergeCell ref="K6:L8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5" fitToHeight="0" orientation="landscape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ハイフォン（ECU）</vt:lpstr>
      <vt:lpstr>'ハイフォン（ECU）'!Print_Area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2024-07-04T07:22:29Z</cp:lastPrinted>
  <dcterms:created xsi:type="dcterms:W3CDTF">2016-08-19T01:38:06Z</dcterms:created>
  <dcterms:modified xsi:type="dcterms:W3CDTF">2025-08-26T04:20:35Z</dcterms:modified>
</cp:coreProperties>
</file>