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 activeTab="1"/>
  </bookViews>
  <sheets>
    <sheet name="Index" sheetId="4" r:id="rId1"/>
    <sheet name="香港" sheetId="1" r:id="rId2"/>
    <sheet name="ECU 香港" sheetId="3" r:id="rId3"/>
  </sheets>
  <definedNames>
    <definedName name="A" localSheetId="2">#REF!</definedName>
    <definedName name="A">#REF!</definedName>
    <definedName name="b" localSheetId="2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2">'ECU 香港'!$A$1:$W$43</definedName>
    <definedName name="_xlnm.Print_Area" localSheetId="1">香港!$A$1:$U$61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45" i="1" l="1"/>
  <c r="L45" i="1" s="1"/>
  <c r="J45" i="1"/>
  <c r="G45" i="1"/>
  <c r="H45" i="1" s="1"/>
  <c r="E45" i="1"/>
  <c r="F45" i="1" s="1"/>
  <c r="K41" i="1"/>
  <c r="L41" i="1" s="1"/>
  <c r="J41" i="1"/>
  <c r="H41" i="1"/>
  <c r="G41" i="1"/>
  <c r="E41" i="1"/>
  <c r="F41" i="1" s="1"/>
  <c r="C41" i="1"/>
  <c r="D41" i="1" s="1"/>
  <c r="O16" i="1"/>
  <c r="P16" i="1" s="1"/>
  <c r="M16" i="1"/>
  <c r="N16" i="1" s="1"/>
  <c r="K16" i="1"/>
  <c r="L16" i="1" s="1"/>
  <c r="I16" i="1"/>
  <c r="J16" i="1" s="1"/>
  <c r="H16" i="1"/>
  <c r="E16" i="1"/>
  <c r="F16" i="1" s="1"/>
  <c r="C16" i="1"/>
  <c r="D16" i="1" s="1"/>
  <c r="O13" i="1"/>
  <c r="P13" i="1" s="1"/>
  <c r="M13" i="1"/>
  <c r="N13" i="1" s="1"/>
  <c r="L13" i="1"/>
  <c r="K13" i="1"/>
  <c r="I13" i="1"/>
  <c r="J13" i="1" s="1"/>
  <c r="H13" i="1"/>
  <c r="E13" i="1"/>
  <c r="F13" i="1" s="1"/>
  <c r="C13" i="1"/>
  <c r="D13" i="1" s="1"/>
  <c r="P12" i="1"/>
  <c r="O12" i="1"/>
  <c r="M12" i="1"/>
  <c r="N12" i="1" s="1"/>
  <c r="K12" i="1"/>
  <c r="L12" i="1" s="1"/>
  <c r="I12" i="1"/>
  <c r="J12" i="1" s="1"/>
  <c r="H12" i="1"/>
  <c r="E12" i="1"/>
  <c r="F12" i="1" s="1"/>
  <c r="C12" i="1"/>
  <c r="D12" i="1" s="1"/>
  <c r="O11" i="1"/>
  <c r="P11" i="1" s="1"/>
  <c r="N11" i="1"/>
  <c r="M11" i="1"/>
  <c r="K11" i="1"/>
  <c r="L11" i="1" s="1"/>
  <c r="I11" i="1"/>
  <c r="J11" i="1" s="1"/>
  <c r="H11" i="1"/>
  <c r="E11" i="1"/>
  <c r="C11" i="1" s="1"/>
  <c r="D11" i="1" s="1"/>
  <c r="O10" i="1"/>
  <c r="P10" i="1" s="1"/>
  <c r="M10" i="1"/>
  <c r="N10" i="1" s="1"/>
  <c r="K10" i="1"/>
  <c r="L10" i="1" s="1"/>
  <c r="I10" i="1"/>
  <c r="J10" i="1" s="1"/>
  <c r="H10" i="1"/>
  <c r="E10" i="1"/>
  <c r="C10" i="1" s="1"/>
  <c r="D10" i="1" s="1"/>
  <c r="C45" i="1" l="1"/>
  <c r="D45" i="1" s="1"/>
  <c r="F10" i="1"/>
  <c r="F11" i="1"/>
  <c r="E44" i="1"/>
  <c r="F44" i="1" s="1"/>
  <c r="C44" i="1"/>
  <c r="D44" i="1" s="1"/>
  <c r="E43" i="1"/>
  <c r="F43" i="1" s="1"/>
  <c r="C43" i="1"/>
  <c r="D43" i="1" s="1"/>
  <c r="E42" i="1"/>
  <c r="F42" i="1" s="1"/>
  <c r="C42" i="1"/>
  <c r="D42" i="1" s="1"/>
  <c r="K42" i="1"/>
  <c r="K43" i="1"/>
  <c r="K44" i="1"/>
  <c r="L43" i="1" l="1"/>
  <c r="J43" i="1"/>
  <c r="G43" i="1"/>
  <c r="H43" i="1" s="1"/>
  <c r="L42" i="1"/>
  <c r="J42" i="1"/>
  <c r="G42" i="1"/>
  <c r="H42" i="1" s="1"/>
  <c r="L44" i="1" l="1"/>
  <c r="J44" i="1"/>
  <c r="G44" i="1"/>
  <c r="H44" i="1" s="1"/>
  <c r="O15" i="1" l="1"/>
  <c r="P15" i="1" s="1"/>
  <c r="M15" i="1"/>
  <c r="N15" i="1" s="1"/>
  <c r="K15" i="1"/>
  <c r="L15" i="1" s="1"/>
  <c r="I15" i="1"/>
  <c r="J15" i="1" s="1"/>
  <c r="H15" i="1"/>
  <c r="E15" i="1"/>
  <c r="C15" i="1" s="1"/>
  <c r="D15" i="1" s="1"/>
  <c r="O14" i="1"/>
  <c r="P14" i="1" s="1"/>
  <c r="M14" i="1"/>
  <c r="N14" i="1" s="1"/>
  <c r="K14" i="1"/>
  <c r="L14" i="1" s="1"/>
  <c r="I14" i="1"/>
  <c r="J14" i="1" s="1"/>
  <c r="H14" i="1"/>
  <c r="E14" i="1"/>
  <c r="F14" i="1" s="1"/>
  <c r="C14" i="1" l="1"/>
  <c r="D14" i="1" s="1"/>
  <c r="F15" i="1"/>
  <c r="M25" i="3" l="1"/>
  <c r="Q25" i="3" s="1"/>
  <c r="R25" i="3" s="1"/>
  <c r="K25" i="3"/>
  <c r="L25" i="3" s="1"/>
  <c r="J25" i="3"/>
  <c r="G25" i="3"/>
  <c r="H25" i="3" s="1"/>
  <c r="E25" i="3"/>
  <c r="F25" i="3" s="1"/>
  <c r="M24" i="3"/>
  <c r="O24" i="3" s="1"/>
  <c r="P24" i="3" s="1"/>
  <c r="K24" i="3"/>
  <c r="L24" i="3" s="1"/>
  <c r="J24" i="3"/>
  <c r="G24" i="3"/>
  <c r="H24" i="3" s="1"/>
  <c r="E24" i="3"/>
  <c r="F24" i="3" s="1"/>
  <c r="M23" i="3"/>
  <c r="Q23" i="3" s="1"/>
  <c r="R23" i="3" s="1"/>
  <c r="L23" i="3"/>
  <c r="K23" i="3"/>
  <c r="J23" i="3"/>
  <c r="G23" i="3"/>
  <c r="H23" i="3" s="1"/>
  <c r="E23" i="3"/>
  <c r="F23" i="3" s="1"/>
  <c r="M22" i="3"/>
  <c r="O22" i="3" s="1"/>
  <c r="P22" i="3" s="1"/>
  <c r="K22" i="3"/>
  <c r="L22" i="3" s="1"/>
  <c r="J22" i="3"/>
  <c r="G22" i="3"/>
  <c r="H22" i="3" s="1"/>
  <c r="E22" i="3"/>
  <c r="C22" i="3" s="1"/>
  <c r="D22" i="3" s="1"/>
  <c r="M21" i="3"/>
  <c r="Q21" i="3" s="1"/>
  <c r="R21" i="3" s="1"/>
  <c r="K21" i="3"/>
  <c r="L21" i="3" s="1"/>
  <c r="J21" i="3"/>
  <c r="G21" i="3"/>
  <c r="H21" i="3" s="1"/>
  <c r="E21" i="3"/>
  <c r="F21" i="3" s="1"/>
  <c r="C21" i="3"/>
  <c r="D21" i="3" s="1"/>
  <c r="M14" i="3"/>
  <c r="N14" i="3" s="1"/>
  <c r="K14" i="3"/>
  <c r="L14" i="3" s="1"/>
  <c r="J14" i="3"/>
  <c r="G14" i="3"/>
  <c r="H14" i="3" s="1"/>
  <c r="F14" i="3"/>
  <c r="C14" i="3"/>
  <c r="D14" i="3" s="1"/>
  <c r="M13" i="3"/>
  <c r="N13" i="3" s="1"/>
  <c r="K13" i="3"/>
  <c r="L13" i="3" s="1"/>
  <c r="J13" i="3"/>
  <c r="G13" i="3"/>
  <c r="H13" i="3" s="1"/>
  <c r="E13" i="3"/>
  <c r="C13" i="3" s="1"/>
  <c r="D13" i="3" s="1"/>
  <c r="O12" i="3"/>
  <c r="P12" i="3" s="1"/>
  <c r="M12" i="3"/>
  <c r="Q12" i="3" s="1"/>
  <c r="R12" i="3" s="1"/>
  <c r="K12" i="3"/>
  <c r="L12" i="3" s="1"/>
  <c r="J12" i="3"/>
  <c r="G12" i="3"/>
  <c r="H12" i="3" s="1"/>
  <c r="E12" i="3"/>
  <c r="F12" i="3" s="1"/>
  <c r="R11" i="3"/>
  <c r="M11" i="3"/>
  <c r="O11" i="3" s="1"/>
  <c r="P11" i="3" s="1"/>
  <c r="L11" i="3"/>
  <c r="J11" i="3"/>
  <c r="H11" i="3"/>
  <c r="F11" i="3"/>
  <c r="C11" i="3"/>
  <c r="D11" i="3" s="1"/>
  <c r="M10" i="3"/>
  <c r="Q10" i="3" s="1"/>
  <c r="R10" i="3" s="1"/>
  <c r="K10" i="3"/>
  <c r="L10" i="3" s="1"/>
  <c r="J10" i="3"/>
  <c r="G10" i="3"/>
  <c r="H10" i="3" s="1"/>
  <c r="E10" i="3"/>
  <c r="F10" i="3" s="1"/>
  <c r="C10" i="3"/>
  <c r="D10" i="3" s="1"/>
  <c r="C24" i="3" l="1"/>
  <c r="D24" i="3" s="1"/>
  <c r="N25" i="3"/>
  <c r="N10" i="3"/>
  <c r="N11" i="3"/>
  <c r="O13" i="3"/>
  <c r="P13" i="3" s="1"/>
  <c r="F22" i="3"/>
  <c r="C23" i="3"/>
  <c r="D23" i="3" s="1"/>
  <c r="O10" i="3"/>
  <c r="P10" i="3" s="1"/>
  <c r="C25" i="3"/>
  <c r="D25" i="3" s="1"/>
  <c r="Q13" i="3"/>
  <c r="R13" i="3" s="1"/>
  <c r="N12" i="3"/>
  <c r="O25" i="3"/>
  <c r="P25" i="3" s="1"/>
  <c r="O14" i="3"/>
  <c r="P14" i="3" s="1"/>
  <c r="C12" i="3"/>
  <c r="D12" i="3" s="1"/>
  <c r="F13" i="3"/>
  <c r="Q14" i="3"/>
  <c r="R14" i="3" s="1"/>
  <c r="N21" i="3"/>
  <c r="Q22" i="3"/>
  <c r="R22" i="3" s="1"/>
  <c r="N23" i="3"/>
  <c r="Q24" i="3"/>
  <c r="R24" i="3" s="1"/>
  <c r="O21" i="3"/>
  <c r="P21" i="3" s="1"/>
  <c r="O23" i="3"/>
  <c r="P23" i="3" s="1"/>
  <c r="N22" i="3"/>
  <c r="N24" i="3"/>
</calcChain>
</file>

<file path=xl/sharedStrings.xml><?xml version="1.0" encoding="utf-8"?>
<sst xmlns="http://schemas.openxmlformats.org/spreadsheetml/2006/main" count="197" uniqueCount="147">
  <si>
    <t xml:space="preserve">UPDATED :  </t>
    <phoneticPr fontId="14"/>
  </si>
  <si>
    <t>From Tokyo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</si>
  <si>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</si>
  <si>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</si>
  <si>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</si>
  <si>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</si>
  <si>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</si>
  <si>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 CFS</t>
    <phoneticPr fontId="4"/>
  </si>
  <si>
    <t>TYO</t>
    <phoneticPr fontId="4"/>
  </si>
  <si>
    <t>HKG</t>
    <phoneticPr fontId="4"/>
  </si>
  <si>
    <t>CAN</t>
    <phoneticPr fontId="4"/>
  </si>
  <si>
    <t>HUG</t>
    <phoneticPr fontId="4"/>
  </si>
  <si>
    <t>ZHI</t>
    <phoneticPr fontId="4"/>
  </si>
  <si>
    <t>(CFS)</t>
    <phoneticPr fontId="4"/>
  </si>
  <si>
    <t>0 DAYS</t>
    <phoneticPr fontId="4"/>
  </si>
  <si>
    <t>4 DAYS</t>
    <phoneticPr fontId="4"/>
  </si>
  <si>
    <t>8 DAYS</t>
    <phoneticPr fontId="4"/>
  </si>
  <si>
    <t>9 DAYS</t>
    <phoneticPr fontId="4"/>
  </si>
  <si>
    <t>12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</si>
  <si>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</si>
  <si>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</si>
  <si>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</si>
  <si>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 CFS</t>
    <phoneticPr fontId="4"/>
  </si>
  <si>
    <r>
      <t>東京都品川区八潮</t>
    </r>
    <r>
      <rPr>
        <sz val="24"/>
        <color theme="1"/>
        <rFont val="Meiryo UI"/>
        <family val="3"/>
        <charset val="128"/>
      </rPr>
      <t xml:space="preserve"> 2-9</t>
    </r>
    <r>
      <rPr>
        <sz val="24"/>
        <rFont val="Meiryo UI"/>
        <family val="3"/>
        <charset val="128"/>
      </rPr>
      <t xml:space="preserve"> </t>
    </r>
    <r>
      <rPr>
        <sz val="24"/>
        <color theme="1"/>
        <rFont val="Meiryo UI"/>
        <family val="3"/>
        <charset val="128"/>
      </rPr>
      <t xml:space="preserve">     </t>
    </r>
    <rPh sb="0" eb="3">
      <t>トウキョウト</t>
    </rPh>
    <rPh sb="3" eb="6">
      <t>シナガワク</t>
    </rPh>
    <rPh sb="6" eb="8">
      <t>ヤシオ</t>
    </rPh>
    <phoneticPr fontId="14"/>
  </si>
  <si>
    <t>TEL: 03-3790-9672  FAX: 03-3790-5736</t>
    <phoneticPr fontId="4"/>
  </si>
  <si>
    <t xml:space="preserve">UPDATED :  </t>
    <phoneticPr fontId="14"/>
  </si>
  <si>
    <t>From Tokyo / Yokohama</t>
    <phoneticPr fontId="4"/>
  </si>
  <si>
    <t>VESSEL</t>
    <phoneticPr fontId="4"/>
  </si>
  <si>
    <t>ETA</t>
    <phoneticPr fontId="4"/>
  </si>
  <si>
    <t>ETD</t>
    <phoneticPr fontId="4"/>
  </si>
  <si>
    <t>YOK</t>
    <phoneticPr fontId="4"/>
  </si>
  <si>
    <t>HKG</t>
    <phoneticPr fontId="4"/>
  </si>
  <si>
    <t>0 DAYS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</si>
  <si>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</si>
  <si>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 CFS</t>
    <phoneticPr fontId="4"/>
  </si>
  <si>
    <t>横浜 CFS</t>
    <phoneticPr fontId="4"/>
  </si>
  <si>
    <t>　  　 　 　HONG KONG SCHEDULE - 関東　　</t>
    <rPh sb="29" eb="31">
      <t>カントウ</t>
    </rPh>
    <phoneticPr fontId="4"/>
  </si>
  <si>
    <t>　  　　　　HONG KONG SCHEDULE - 関東　　</t>
    <phoneticPr fontId="4"/>
  </si>
  <si>
    <t>1/2</t>
    <phoneticPr fontId="3"/>
  </si>
  <si>
    <t>2/2</t>
    <phoneticPr fontId="3"/>
  </si>
  <si>
    <t>NACCS: 1FWT3</t>
    <phoneticPr fontId="4"/>
  </si>
  <si>
    <r>
      <rPr>
        <sz val="28"/>
        <color theme="4" tint="-0.249977111117893"/>
        <rFont val="Meiryo UI"/>
        <family val="3"/>
        <charset val="128"/>
      </rPr>
      <t>東京出港</t>
    </r>
    <r>
      <rPr>
        <sz val="22"/>
        <color theme="4" tint="-0.249977111117893"/>
        <rFont val="Meiryo UI"/>
        <family val="3"/>
        <charset val="128"/>
      </rPr>
      <t>分 (横浜CFS受けは2ページ目をご参照ください)</t>
    </r>
    <rPh sb="0" eb="2">
      <t>トウキョウ</t>
    </rPh>
    <rPh sb="2" eb="4">
      <t>シュッコウ</t>
    </rPh>
    <rPh sb="3" eb="4">
      <t>ヨコデ</t>
    </rPh>
    <rPh sb="4" eb="5">
      <t>ブン</t>
    </rPh>
    <rPh sb="7" eb="9">
      <t>ヨコハマ</t>
    </rPh>
    <rPh sb="12" eb="13">
      <t>ウ</t>
    </rPh>
    <rPh sb="14" eb="15">
      <t>シュッコウ</t>
    </rPh>
    <rPh sb="19" eb="20">
      <t>メ</t>
    </rPh>
    <rPh sb="22" eb="24">
      <t>サンショウ</t>
    </rPh>
    <phoneticPr fontId="4"/>
  </si>
  <si>
    <r>
      <rPr>
        <sz val="28"/>
        <color theme="4" tint="-0.249977111117893"/>
        <rFont val="Meiryo UI"/>
        <family val="3"/>
        <charset val="128"/>
      </rPr>
      <t>横浜出港</t>
    </r>
    <r>
      <rPr>
        <sz val="22"/>
        <color theme="4" tint="-0.249977111117893"/>
        <rFont val="Meiryo UI"/>
        <family val="3"/>
        <charset val="128"/>
      </rPr>
      <t>分</t>
    </r>
    <rPh sb="0" eb="2">
      <t>ヨコハマ</t>
    </rPh>
    <rPh sb="2" eb="4">
      <t>シュッコウ</t>
    </rPh>
    <rPh sb="4" eb="5">
      <t>ブン</t>
    </rPh>
    <phoneticPr fontId="4"/>
  </si>
  <si>
    <t>※CFS倉庫受付時間　9:00~15:00</t>
    <phoneticPr fontId="3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</si>
  <si>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</si>
  <si>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担当：山口様</t>
    <rPh sb="3" eb="5">
      <t>ヤマグチ</t>
    </rPh>
    <rPh sb="5" eb="6">
      <t>サマ</t>
    </rPh>
    <phoneticPr fontId="4"/>
  </si>
  <si>
    <t>INTERASIA HORIZON</t>
    <phoneticPr fontId="23"/>
  </si>
  <si>
    <t>OOCL DALIAN</t>
    <phoneticPr fontId="23"/>
  </si>
  <si>
    <t>S017</t>
    <phoneticPr fontId="23"/>
  </si>
  <si>
    <t>　  　　　　South China SCHEDULE -</t>
    <phoneticPr fontId="4"/>
  </si>
  <si>
    <r>
      <rPr>
        <sz val="28"/>
        <color theme="4" tint="-0.249977111117893"/>
        <rFont val="Meiryo UI"/>
        <family val="3"/>
        <charset val="128"/>
      </rPr>
      <t>横浜/神戸　出港</t>
    </r>
    <r>
      <rPr>
        <sz val="22"/>
        <color theme="4" tint="-0.249977111117893"/>
        <rFont val="Meiryo UI"/>
        <family val="3"/>
        <charset val="128"/>
      </rPr>
      <t xml:space="preserve">分 </t>
    </r>
    <rPh sb="0" eb="2">
      <t>ヨコハマ</t>
    </rPh>
    <rPh sb="3" eb="5">
      <t>コウベ</t>
    </rPh>
    <rPh sb="6" eb="8">
      <t>シュッコウ</t>
    </rPh>
    <rPh sb="7" eb="8">
      <t>ヨコデ</t>
    </rPh>
    <rPh sb="8" eb="9">
      <t>ブン</t>
    </rPh>
    <phoneticPr fontId="4"/>
  </si>
  <si>
    <t>E</t>
    <phoneticPr fontId="14"/>
  </si>
  <si>
    <t>From Yokohama</t>
    <phoneticPr fontId="4"/>
  </si>
  <si>
    <t>ETA CFS</t>
    <phoneticPr fontId="4"/>
  </si>
  <si>
    <t>YOK</t>
    <phoneticPr fontId="4"/>
  </si>
  <si>
    <t>YOK</t>
    <phoneticPr fontId="4"/>
  </si>
  <si>
    <r>
      <t xml:space="preserve">HKG </t>
    </r>
    <r>
      <rPr>
        <b/>
        <sz val="26"/>
        <color theme="1"/>
        <rFont val="Meiryo UI"/>
        <family val="3"/>
        <charset val="128"/>
      </rPr>
      <t>※1</t>
    </r>
    <phoneticPr fontId="4"/>
  </si>
  <si>
    <t>SZH</t>
    <phoneticPr fontId="4"/>
  </si>
  <si>
    <t>GUG</t>
    <phoneticPr fontId="4"/>
  </si>
  <si>
    <t>HUG</t>
    <phoneticPr fontId="4"/>
  </si>
  <si>
    <t>(CFS)</t>
    <phoneticPr fontId="4"/>
  </si>
  <si>
    <t>5 DAYS</t>
    <phoneticPr fontId="4"/>
  </si>
  <si>
    <t>WAN　HAI　506</t>
    <phoneticPr fontId="23"/>
  </si>
  <si>
    <t>S211</t>
    <phoneticPr fontId="23"/>
  </si>
  <si>
    <t>WAN　HAI　327</t>
    <phoneticPr fontId="23"/>
  </si>
  <si>
    <t>S018</t>
    <phoneticPr fontId="14"/>
  </si>
  <si>
    <t>WAN　HAI　506</t>
    <phoneticPr fontId="23"/>
  </si>
  <si>
    <t>S212</t>
    <phoneticPr fontId="14"/>
  </si>
  <si>
    <t>WAN　HAI　351</t>
    <phoneticPr fontId="23"/>
  </si>
  <si>
    <t>S003</t>
    <phoneticPr fontId="14"/>
  </si>
  <si>
    <t>★WAN　HAI　506</t>
    <phoneticPr fontId="23"/>
  </si>
  <si>
    <t>S213</t>
    <phoneticPr fontId="14"/>
  </si>
  <si>
    <t>From Kobe</t>
    <phoneticPr fontId="4"/>
  </si>
  <si>
    <t>VESSEL</t>
    <phoneticPr fontId="4"/>
  </si>
  <si>
    <t>ETA</t>
    <phoneticPr fontId="4"/>
  </si>
  <si>
    <t>OSA</t>
    <phoneticPr fontId="4"/>
  </si>
  <si>
    <t>KOB</t>
    <phoneticPr fontId="4"/>
  </si>
  <si>
    <t>KOB</t>
    <phoneticPr fontId="4"/>
  </si>
  <si>
    <t>SZH</t>
    <phoneticPr fontId="4"/>
  </si>
  <si>
    <t>HUG</t>
    <phoneticPr fontId="4"/>
  </si>
  <si>
    <t>0 DAYS</t>
    <phoneticPr fontId="4"/>
  </si>
  <si>
    <t>8 DAYS</t>
    <phoneticPr fontId="4"/>
  </si>
  <si>
    <t>11 DAYS</t>
    <phoneticPr fontId="4"/>
  </si>
  <si>
    <t>11 DAYS</t>
    <phoneticPr fontId="4"/>
  </si>
  <si>
    <t>OOCL DALIAN</t>
    <phoneticPr fontId="23"/>
  </si>
  <si>
    <t>S677</t>
    <phoneticPr fontId="23"/>
  </si>
  <si>
    <t>INTERASIA HORIZON</t>
    <phoneticPr fontId="23"/>
  </si>
  <si>
    <t>S678</t>
    <phoneticPr fontId="14"/>
  </si>
  <si>
    <t>S018</t>
    <phoneticPr fontId="14"/>
  </si>
  <si>
    <t>S679</t>
    <phoneticPr fontId="14"/>
  </si>
  <si>
    <t>※CFS倉庫受付時間　8:30~11:30  13：00～16：00　</t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</si>
  <si>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</si>
  <si>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 CFS</t>
    <phoneticPr fontId="4"/>
  </si>
  <si>
    <t>(株)宇徳　東京フレートセンター</t>
    <rPh sb="0" eb="3">
      <t>カブシキガイシャ</t>
    </rPh>
    <rPh sb="3" eb="5">
      <t>ウトク</t>
    </rPh>
    <rPh sb="6" eb="8">
      <t>トウキョウ</t>
    </rPh>
    <phoneticPr fontId="14"/>
  </si>
  <si>
    <r>
      <t>東京都品川区八潮</t>
    </r>
    <r>
      <rPr>
        <sz val="22"/>
        <color theme="1"/>
        <rFont val="Meiryo UI"/>
        <family val="3"/>
        <charset val="128"/>
      </rPr>
      <t xml:space="preserve"> 2-8-1　UTOC TFC H/W(1FWC7)
TEL:03-3790-1241 FAX:03-3790-0803</t>
    </r>
    <rPh sb="0" eb="3">
      <t>トウキョウト</t>
    </rPh>
    <rPh sb="3" eb="6">
      <t>シナガワク</t>
    </rPh>
    <rPh sb="6" eb="8">
      <t>ヤシオ</t>
    </rPh>
    <phoneticPr fontId="14"/>
  </si>
  <si>
    <t>横浜 CFS</t>
    <rPh sb="0" eb="2">
      <t>ヨコハマ</t>
    </rPh>
    <phoneticPr fontId="4"/>
  </si>
  <si>
    <t>㈱宇徳　本牧 A-6 CFS</t>
    <rPh sb="4" eb="6">
      <t>ホンモク</t>
    </rPh>
    <phoneticPr fontId="14"/>
  </si>
  <si>
    <t>神奈川県横浜市中区本牧埠頭9-1　本牧埠頭A-6CFS(2EWT8)
TEL: 045-264-7011  FAX: 045-264-8036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rPh sb="17" eb="19">
      <t>ホンモク</t>
    </rPh>
    <rPh sb="19" eb="21">
      <t>フトウ</t>
    </rPh>
    <phoneticPr fontId="14"/>
  </si>
  <si>
    <t>大阪 CFS</t>
    <rPh sb="0" eb="2">
      <t>オオサカ</t>
    </rPh>
    <phoneticPr fontId="4"/>
  </si>
  <si>
    <t>日東物流㈱ 大阪総合物流センター</t>
    <phoneticPr fontId="14"/>
  </si>
  <si>
    <r>
      <t>大阪府大阪市住之江区南港東9-4-36</t>
    </r>
    <r>
      <rPr>
        <sz val="22"/>
        <color theme="1"/>
        <rFont val="Meiryo UI"/>
        <family val="3"/>
        <charset val="128"/>
      </rPr>
      <t>　(4IWM4)
TEL:06-6612-2600 FAX:06-6612-2605</t>
    </r>
    <rPh sb="0" eb="3">
      <t>オオサカフ</t>
    </rPh>
    <rPh sb="3" eb="5">
      <t>オオサカ</t>
    </rPh>
    <rPh sb="5" eb="6">
      <t>シ</t>
    </rPh>
    <rPh sb="6" eb="9">
      <t>スミノエ</t>
    </rPh>
    <rPh sb="9" eb="10">
      <t>ク</t>
    </rPh>
    <rPh sb="10" eb="13">
      <t>ナンコウヒガシ</t>
    </rPh>
    <phoneticPr fontId="14"/>
  </si>
  <si>
    <t>神戸 CFS</t>
    <rPh sb="0" eb="2">
      <t>コウベ</t>
    </rPh>
    <phoneticPr fontId="4"/>
  </si>
  <si>
    <t>日東物流㈱ 神戸六甲C-4</t>
    <phoneticPr fontId="14"/>
  </si>
  <si>
    <t>兵庫県東灘区向洋町西6-4　(3GDL2)
TEL: 078-857-1361  FAX: 078-857-1365</t>
    <rPh sb="0" eb="2">
      <t>ヒョウゴ</t>
    </rPh>
    <rPh sb="2" eb="3">
      <t>ケン</t>
    </rPh>
    <rPh sb="3" eb="5">
      <t>ヒガシナダ</t>
    </rPh>
    <rPh sb="5" eb="6">
      <t>ク</t>
    </rPh>
    <rPh sb="6" eb="9">
      <t>コウヨウチョウ</t>
    </rPh>
    <rPh sb="9" eb="10">
      <t>ニシ</t>
    </rPh>
    <phoneticPr fontId="14"/>
  </si>
  <si>
    <r>
      <t>※1 HKG向けのブッキングについては、</t>
    </r>
    <r>
      <rPr>
        <b/>
        <u/>
        <sz val="20"/>
        <rFont val="Meiryo UI"/>
        <family val="3"/>
        <charset val="128"/>
      </rPr>
      <t>別途HKG向けスケジュール</t>
    </r>
    <r>
      <rPr>
        <sz val="20"/>
        <rFont val="Meiryo UI"/>
        <family val="3"/>
        <charset val="128"/>
      </rPr>
      <t>をご確認下さい。</t>
    </r>
    <rPh sb="6" eb="7">
      <t>ム</t>
    </rPh>
    <rPh sb="20" eb="22">
      <t>ベット</t>
    </rPh>
    <rPh sb="25" eb="26">
      <t>ム</t>
    </rPh>
    <rPh sb="35" eb="37">
      <t>カクニン</t>
    </rPh>
    <rPh sb="37" eb="38">
      <t>クダ</t>
    </rPh>
    <phoneticPr fontId="14"/>
  </si>
  <si>
    <t>Index</t>
    <phoneticPr fontId="3"/>
  </si>
  <si>
    <t>　  　　　　HONG KONG/South China SCHEDULE</t>
    <phoneticPr fontId="4"/>
  </si>
  <si>
    <t>向け地</t>
    <rPh sb="0" eb="1">
      <t>ム</t>
    </rPh>
    <rPh sb="2" eb="3">
      <t>チ</t>
    </rPh>
    <phoneticPr fontId="4"/>
  </si>
  <si>
    <t>HONG KONG</t>
    <phoneticPr fontId="4"/>
  </si>
  <si>
    <t>GUANZHOU</t>
    <phoneticPr fontId="4"/>
  </si>
  <si>
    <t>HUANGPU</t>
    <phoneticPr fontId="4"/>
  </si>
  <si>
    <t>ZHUHAI</t>
    <phoneticPr fontId="4"/>
  </si>
  <si>
    <t>東京出港分 (東京受けのみ)</t>
    <rPh sb="0" eb="5">
      <t>トウキョウシュッコウブン</t>
    </rPh>
    <rPh sb="7" eb="10">
      <t>トウキョウウ</t>
    </rPh>
    <phoneticPr fontId="4"/>
  </si>
  <si>
    <t>横浜出港分 (東京/横浜受け)</t>
    <rPh sb="0" eb="5">
      <t>ヨコハマシュッコウブン</t>
    </rPh>
    <rPh sb="7" eb="9">
      <t>トウキョウ</t>
    </rPh>
    <rPh sb="10" eb="12">
      <t>ヨコハマ</t>
    </rPh>
    <rPh sb="12" eb="13">
      <t>ウ</t>
    </rPh>
    <phoneticPr fontId="4"/>
  </si>
  <si>
    <t>出港地</t>
    <rPh sb="0" eb="3">
      <t>シュッコウチ</t>
    </rPh>
    <phoneticPr fontId="4"/>
  </si>
  <si>
    <t>下記リンクよりスケジュールご確認下さい。</t>
    <rPh sb="0" eb="2">
      <t>カキ</t>
    </rPh>
    <rPh sb="14" eb="16">
      <t>カクニン</t>
    </rPh>
    <rPh sb="16" eb="17">
      <t>クダ</t>
    </rPh>
    <phoneticPr fontId="4"/>
  </si>
  <si>
    <t>㈱宇徳　第一物流センター</t>
    <phoneticPr fontId="14"/>
  </si>
  <si>
    <t>WAN HAI 368</t>
    <phoneticPr fontId="23"/>
  </si>
  <si>
    <t>WAN HAI 370</t>
    <phoneticPr fontId="23"/>
  </si>
  <si>
    <t>INTERASIA TRANSCEND</t>
    <phoneticPr fontId="23"/>
  </si>
  <si>
    <t>WAN HAI 372</t>
    <phoneticPr fontId="23"/>
  </si>
  <si>
    <t>WAN HAI 372</t>
  </si>
  <si>
    <t>YOK</t>
    <phoneticPr fontId="4"/>
  </si>
  <si>
    <t>TYO</t>
    <phoneticPr fontId="4"/>
  </si>
  <si>
    <t>4 DAYS</t>
    <phoneticPr fontId="4"/>
  </si>
  <si>
    <t>㈱日成
協同組合　東京海貨センター内4F</t>
    <rPh sb="1" eb="3">
      <t>ニッセイ</t>
    </rPh>
    <rPh sb="4" eb="6">
      <t>キョウドウ</t>
    </rPh>
    <rPh sb="6" eb="8">
      <t>クミアイ</t>
    </rPh>
    <rPh sb="9" eb="11">
      <t>トウキョウ</t>
    </rPh>
    <rPh sb="11" eb="12">
      <t>ウミ</t>
    </rPh>
    <rPh sb="12" eb="13">
      <t>カ</t>
    </rPh>
    <rPh sb="17" eb="18">
      <t>ナイ</t>
    </rPh>
    <phoneticPr fontId="23"/>
  </si>
  <si>
    <t>東京都大田区東海4-3-1</t>
  </si>
  <si>
    <t>NACCS: 1FW69</t>
    <phoneticPr fontId="4"/>
  </si>
  <si>
    <t>TEL : 03-5492-7251   FAX : 03-3790-8085</t>
    <phoneticPr fontId="23"/>
  </si>
  <si>
    <t>㈱日成
横浜港運事業協同組合内2F</t>
    <rPh sb="1" eb="3">
      <t>ニッセイ</t>
    </rPh>
    <rPh sb="4" eb="7">
      <t>ヨコハマコウ</t>
    </rPh>
    <rPh sb="7" eb="8">
      <t>ウン</t>
    </rPh>
    <rPh sb="8" eb="12">
      <t>ジギョウキョウドウ</t>
    </rPh>
    <rPh sb="12" eb="14">
      <t>クミアイ</t>
    </rPh>
    <rPh sb="14" eb="15">
      <t>ナイ</t>
    </rPh>
    <phoneticPr fontId="23"/>
  </si>
  <si>
    <t>神奈川県横浜市中区本牧埠頭1　</t>
    <rPh sb="0" eb="3">
      <t>カナガワ</t>
    </rPh>
    <rPh sb="3" eb="4">
      <t>ケン</t>
    </rPh>
    <rPh sb="4" eb="6">
      <t>ヨコハマ</t>
    </rPh>
    <rPh sb="6" eb="7">
      <t>シ</t>
    </rPh>
    <rPh sb="7" eb="8">
      <t>ナカ</t>
    </rPh>
    <rPh sb="8" eb="9">
      <t>ク</t>
    </rPh>
    <rPh sb="9" eb="11">
      <t>ホンモク</t>
    </rPh>
    <rPh sb="11" eb="13">
      <t>フトウ</t>
    </rPh>
    <phoneticPr fontId="4"/>
  </si>
  <si>
    <t>NACCS: 2EW30</t>
    <phoneticPr fontId="4"/>
  </si>
  <si>
    <t>TEL : 045-622-5771   FAX : 045-622-6344</t>
    <phoneticPr fontId="4"/>
  </si>
  <si>
    <t>V</t>
    <phoneticPr fontId="23"/>
  </si>
  <si>
    <t>S018</t>
    <phoneticPr fontId="23"/>
  </si>
  <si>
    <t>S019</t>
    <phoneticPr fontId="23"/>
  </si>
  <si>
    <t>S027</t>
    <phoneticPr fontId="23"/>
  </si>
  <si>
    <t>S011</t>
    <phoneticPr fontId="23"/>
  </si>
  <si>
    <t>S020</t>
    <phoneticPr fontId="23"/>
  </si>
  <si>
    <t>WANHAI 368</t>
    <phoneticPr fontId="23"/>
  </si>
  <si>
    <t>S012</t>
    <phoneticPr fontId="23"/>
  </si>
  <si>
    <t>S028</t>
    <phoneticPr fontId="23"/>
  </si>
  <si>
    <t>WAN HAI 370</t>
    <phoneticPr fontId="23"/>
  </si>
  <si>
    <t>WAN HAI 368</t>
    <phoneticPr fontId="23"/>
  </si>
  <si>
    <t>INTERASIA TENACITY</t>
    <phoneticPr fontId="23"/>
  </si>
  <si>
    <t>S013</t>
    <phoneticPr fontId="23"/>
  </si>
  <si>
    <t>※INTERASIA TENACITY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</si>
</sst>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ddd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2"/>
      <color theme="4" tint="-0.249977111117893"/>
      <name val="Meiryo UI"/>
      <family val="3"/>
      <charset val="128"/>
    </font>
    <font>
      <sz val="28"/>
      <color theme="4" tint="-0.249977111117893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6"/>
      <color theme="5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b/>
      <sz val="58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2"/>
      <color rgb="FFFF0000"/>
      <name val="Meiryo UI"/>
      <family val="3"/>
      <charset val="128"/>
    </font>
    <font>
      <strike/>
      <sz val="22"/>
      <color theme="1"/>
      <name val="Meiryo UI"/>
      <family val="3"/>
      <charset val="128"/>
    </font>
    <font>
      <strike/>
      <sz val="1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36"/>
      <color rgb="FF0070C0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b/>
      <u/>
      <sz val="20"/>
      <name val="Meiryo UI"/>
      <family val="3"/>
      <charset val="128"/>
    </font>
    <font>
      <sz val="28"/>
      <color theme="1"/>
      <name val="Meiryo UI"/>
      <family val="3"/>
      <charset val="128"/>
    </font>
    <font>
      <sz val="2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20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7" fillId="0" borderId="0" xfId="1" applyFont="1" applyAlignment="1"/>
    <xf numFmtId="176" fontId="7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3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25" fillId="0" borderId="4" xfId="1" applyFont="1" applyBorder="1" applyAlignment="1">
      <alignment horizontal="left" vertical="center"/>
    </xf>
    <xf numFmtId="0" fontId="25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7" fillId="0" borderId="0" xfId="1" applyFont="1" applyBorder="1"/>
    <xf numFmtId="0" fontId="25" fillId="0" borderId="6" xfId="1" applyFont="1" applyBorder="1" applyAlignment="1">
      <alignment horizontal="left" vertical="center"/>
    </xf>
    <xf numFmtId="0" fontId="25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7" fillId="0" borderId="1" xfId="1" applyFont="1" applyBorder="1"/>
    <xf numFmtId="0" fontId="7" fillId="0" borderId="1" xfId="1" applyFont="1" applyBorder="1" applyAlignment="1">
      <alignment horizontal="center" vertical="center"/>
    </xf>
    <xf numFmtId="0" fontId="21" fillId="0" borderId="7" xfId="1" applyFont="1" applyBorder="1" applyAlignment="1">
      <alignment horizontal="right" vertical="center"/>
    </xf>
    <xf numFmtId="0" fontId="8" fillId="0" borderId="0" xfId="1" applyFont="1" applyFill="1" applyAlignment="1">
      <alignment horizontal="center" vertical="center"/>
    </xf>
    <xf numFmtId="0" fontId="26" fillId="2" borderId="0" xfId="1" applyFont="1" applyFill="1" applyAlignment="1">
      <alignment vertical="center"/>
    </xf>
    <xf numFmtId="0" fontId="27" fillId="2" borderId="0" xfId="1" applyFont="1" applyFill="1" applyAlignment="1">
      <alignment vertical="center" wrapText="1"/>
    </xf>
    <xf numFmtId="0" fontId="16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vertical="center" wrapText="1"/>
      <protection locked="0"/>
    </xf>
    <xf numFmtId="0" fontId="29" fillId="0" borderId="0" xfId="1" applyFont="1" applyFill="1" applyAlignment="1">
      <alignment vertical="center"/>
    </xf>
    <xf numFmtId="178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30" fillId="0" borderId="0" xfId="1" quotePrefix="1" applyNumberFormat="1" applyFont="1" applyFill="1" applyAlignment="1">
      <alignment horizontal="center" vertical="center" wrapText="1"/>
    </xf>
    <xf numFmtId="0" fontId="21" fillId="0" borderId="5" xfId="1" applyFont="1" applyBorder="1" applyAlignment="1">
      <alignment horizontal="right" vertical="center"/>
    </xf>
    <xf numFmtId="0" fontId="26" fillId="0" borderId="0" xfId="1" applyFont="1" applyFill="1" applyAlignment="1">
      <alignment vertical="center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center" vertical="center" wrapText="1"/>
    </xf>
    <xf numFmtId="0" fontId="27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7" fillId="0" borderId="0" xfId="1" applyFont="1" applyFill="1" applyAlignment="1"/>
    <xf numFmtId="0" fontId="12" fillId="0" borderId="0" xfId="1" applyFont="1" applyAlignment="1">
      <alignment horizontal="left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left" vertical="center" indent="1" shrinkToFit="1"/>
      <protection locked="0"/>
    </xf>
    <xf numFmtId="0" fontId="21" fillId="0" borderId="0" xfId="1" applyFont="1" applyFill="1" applyBorder="1" applyAlignment="1" applyProtection="1">
      <alignment horizontal="center" vertical="center"/>
      <protection locked="0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178" fontId="25" fillId="0" borderId="0" xfId="1" applyNumberFormat="1" applyFont="1" applyFill="1" applyBorder="1" applyAlignment="1" applyProtection="1">
      <alignment horizontal="center" vertical="center"/>
      <protection locked="0"/>
    </xf>
    <xf numFmtId="4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23" xfId="1" applyNumberFormat="1" applyFont="1" applyFill="1" applyBorder="1" applyAlignment="1" applyProtection="1">
      <alignment horizontal="center" vertical="center"/>
      <protection locked="0"/>
    </xf>
    <xf numFmtId="178" fontId="21" fillId="0" borderId="26" xfId="1" applyNumberFormat="1" applyFont="1" applyFill="1" applyBorder="1" applyAlignment="1" applyProtection="1">
      <alignment horizontal="center" vertical="center"/>
      <protection locked="0"/>
    </xf>
    <xf numFmtId="49" fontId="25" fillId="0" borderId="23" xfId="1" applyNumberFormat="1" applyFont="1" applyFill="1" applyBorder="1" applyAlignment="1" applyProtection="1">
      <alignment horizontal="center" vertical="center"/>
      <protection locked="0"/>
    </xf>
    <xf numFmtId="178" fontId="25" fillId="0" borderId="23" xfId="1" applyNumberFormat="1" applyFont="1" applyFill="1" applyBorder="1" applyAlignment="1" applyProtection="1">
      <alignment horizontal="center" vertical="center"/>
      <protection locked="0"/>
    </xf>
    <xf numFmtId="49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178" fontId="25" fillId="0" borderId="26" xfId="1" applyNumberFormat="1" applyFont="1" applyFill="1" applyBorder="1" applyAlignment="1" applyProtection="1">
      <alignment horizontal="center" vertical="center"/>
      <protection locked="0"/>
    </xf>
    <xf numFmtId="49" fontId="25" fillId="0" borderId="26" xfId="1" applyNumberFormat="1" applyFont="1" applyFill="1" applyBorder="1" applyAlignment="1" applyProtection="1">
      <alignment horizontal="center" vertical="center"/>
      <protection locked="0"/>
    </xf>
    <xf numFmtId="49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8" fontId="33" fillId="0" borderId="0" xfId="1" quotePrefix="1" applyNumberFormat="1" applyFont="1" applyFill="1" applyBorder="1" applyAlignment="1" applyProtection="1">
      <alignment vertical="center" wrapText="1"/>
      <protection locked="0"/>
    </xf>
    <xf numFmtId="0" fontId="34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178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center"/>
    </xf>
    <xf numFmtId="0" fontId="36" fillId="0" borderId="0" xfId="1" applyFont="1" applyFill="1" applyAlignment="1">
      <alignment horizontal="left" vertical="center"/>
    </xf>
    <xf numFmtId="0" fontId="19" fillId="0" borderId="0" xfId="1" applyFont="1" applyAlignment="1"/>
    <xf numFmtId="0" fontId="21" fillId="0" borderId="22" xfId="1" applyFont="1" applyFill="1" applyBorder="1" applyAlignment="1" applyProtection="1">
      <alignment vertical="center" shrinkToFit="1"/>
      <protection locked="0"/>
    </xf>
    <xf numFmtId="179" fontId="25" fillId="0" borderId="23" xfId="1" applyNumberFormat="1" applyFont="1" applyFill="1" applyBorder="1" applyAlignment="1" applyProtection="1">
      <alignment horizontal="center" vertical="center"/>
      <protection locked="0"/>
    </xf>
    <xf numFmtId="0" fontId="21" fillId="0" borderId="25" xfId="1" applyFont="1" applyFill="1" applyBorder="1" applyAlignment="1" applyProtection="1">
      <alignment vertical="center" shrinkToFit="1"/>
      <protection locked="0"/>
    </xf>
    <xf numFmtId="178" fontId="35" fillId="0" borderId="26" xfId="1" applyNumberFormat="1" applyFont="1" applyFill="1" applyBorder="1" applyAlignment="1" applyProtection="1">
      <alignment horizontal="center" vertical="center"/>
      <protection locked="0"/>
    </xf>
    <xf numFmtId="49" fontId="24" fillId="0" borderId="26" xfId="1" applyNumberFormat="1" applyFont="1" applyFill="1" applyBorder="1" applyAlignment="1" applyProtection="1">
      <alignment horizontal="center" vertical="center"/>
      <protection locked="0"/>
    </xf>
    <xf numFmtId="179" fontId="25" fillId="0" borderId="26" xfId="1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vertical="center"/>
    </xf>
    <xf numFmtId="0" fontId="21" fillId="0" borderId="23" xfId="1" applyFont="1" applyFill="1" applyBorder="1" applyAlignment="1" applyProtection="1">
      <alignment vertical="center"/>
      <protection locked="0"/>
    </xf>
    <xf numFmtId="0" fontId="19" fillId="0" borderId="0" xfId="1" applyFont="1" applyAlignment="1">
      <alignment vertical="center"/>
    </xf>
    <xf numFmtId="0" fontId="40" fillId="0" borderId="0" xfId="0" applyFont="1">
      <alignment vertical="center"/>
    </xf>
    <xf numFmtId="0" fontId="6" fillId="2" borderId="0" xfId="1" applyFont="1" applyFill="1" applyAlignment="1">
      <alignment vertical="center" wrapText="1"/>
    </xf>
    <xf numFmtId="0" fontId="41" fillId="0" borderId="4" xfId="1" applyFont="1" applyBorder="1" applyAlignment="1">
      <alignment horizontal="left" vertical="center"/>
    </xf>
    <xf numFmtId="0" fontId="41" fillId="0" borderId="0" xfId="1" applyFont="1" applyBorder="1" applyAlignment="1">
      <alignment horizontal="center" vertical="center"/>
    </xf>
    <xf numFmtId="0" fontId="41" fillId="0" borderId="5" xfId="1" applyFont="1" applyBorder="1" applyAlignment="1">
      <alignment horizontal="right" vertical="center"/>
    </xf>
    <xf numFmtId="0" fontId="41" fillId="0" borderId="6" xfId="1" applyFont="1" applyBorder="1" applyAlignment="1">
      <alignment horizontal="left" vertical="center"/>
    </xf>
    <xf numFmtId="0" fontId="41" fillId="0" borderId="1" xfId="1" applyFont="1" applyBorder="1" applyAlignment="1">
      <alignment horizontal="center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49" fontId="21" fillId="0" borderId="23" xfId="1" applyNumberFormat="1" applyFont="1" applyFill="1" applyBorder="1" applyAlignment="1" applyProtection="1">
      <alignment horizontal="center" vertical="center"/>
      <protection locked="0"/>
    </xf>
    <xf numFmtId="178" fontId="21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6" xfId="1" applyNumberFormat="1" applyFont="1" applyFill="1" applyBorder="1" applyAlignment="1" applyProtection="1">
      <alignment horizontal="center" vertical="center"/>
      <protection locked="0"/>
    </xf>
    <xf numFmtId="178" fontId="21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2" xfId="1" applyFont="1" applyFill="1" applyBorder="1" applyAlignment="1" applyProtection="1">
      <alignment horizontal="left" vertical="center" shrinkToFit="1"/>
      <protection locked="0"/>
    </xf>
    <xf numFmtId="0" fontId="21" fillId="0" borderId="23" xfId="1" applyFont="1" applyFill="1" applyBorder="1" applyAlignment="1" applyProtection="1">
      <alignment horizontal="left" vertical="center"/>
      <protection locked="0"/>
    </xf>
    <xf numFmtId="49" fontId="25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7" fillId="3" borderId="36" xfId="1" applyNumberFormat="1" applyFont="1" applyFill="1" applyBorder="1" applyAlignment="1">
      <alignment horizontal="center" vertical="center"/>
    </xf>
    <xf numFmtId="177" fontId="17" fillId="3" borderId="36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19" xfId="1" applyFont="1" applyFill="1" applyBorder="1" applyAlignment="1" applyProtection="1">
      <alignment horizontal="left" vertical="center" shrinkToFit="1"/>
      <protection locked="0"/>
    </xf>
    <xf numFmtId="0" fontId="21" fillId="0" borderId="20" xfId="1" applyFont="1" applyFill="1" applyBorder="1" applyAlignment="1" applyProtection="1">
      <alignment horizontal="left" vertical="center"/>
      <protection locked="0"/>
    </xf>
    <xf numFmtId="0" fontId="21" fillId="0" borderId="25" xfId="1" applyFont="1" applyFill="1" applyBorder="1" applyAlignment="1" applyProtection="1">
      <alignment horizontal="left" vertical="center" shrinkToFit="1"/>
      <protection locked="0"/>
    </xf>
    <xf numFmtId="0" fontId="21" fillId="0" borderId="26" xfId="1" applyFont="1" applyFill="1" applyBorder="1" applyAlignment="1" applyProtection="1">
      <alignment horizontal="left" vertical="center"/>
      <protection locked="0"/>
    </xf>
    <xf numFmtId="49" fontId="25" fillId="0" borderId="27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left" vertical="center" shrinkToFit="1"/>
      <protection locked="0"/>
    </xf>
    <xf numFmtId="0" fontId="21" fillId="0" borderId="0" xfId="1" applyFont="1" applyFill="1" applyBorder="1" applyAlignment="1" applyProtection="1">
      <alignment horizontal="left" vertical="center"/>
      <protection locked="0"/>
    </xf>
    <xf numFmtId="178" fontId="21" fillId="0" borderId="20" xfId="1" applyNumberFormat="1" applyFont="1" applyFill="1" applyBorder="1" applyAlignment="1" applyProtection="1">
      <alignment horizontal="center" vertical="center"/>
      <protection locked="0"/>
    </xf>
    <xf numFmtId="49" fontId="25" fillId="0" borderId="20" xfId="1" applyNumberFormat="1" applyFont="1" applyFill="1" applyBorder="1" applyAlignment="1" applyProtection="1">
      <alignment horizontal="center" vertical="center"/>
      <protection locked="0"/>
    </xf>
    <xf numFmtId="178" fontId="25" fillId="0" borderId="20" xfId="1" applyNumberFormat="1" applyFont="1" applyFill="1" applyBorder="1" applyAlignment="1" applyProtection="1">
      <alignment horizontal="center" vertical="center"/>
      <protection locked="0"/>
    </xf>
    <xf numFmtId="178" fontId="25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0" xfId="1" applyNumberFormat="1" applyFont="1" applyFill="1" applyBorder="1" applyAlignment="1" applyProtection="1">
      <alignment horizontal="center" vertical="center"/>
      <protection locked="0"/>
    </xf>
    <xf numFmtId="178" fontId="25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0" fontId="41" fillId="0" borderId="7" xfId="1" applyFont="1" applyBorder="1" applyAlignment="1">
      <alignment horizontal="right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Border="1" applyAlignment="1">
      <alignment vertical="center" wrapText="1"/>
    </xf>
    <xf numFmtId="0" fontId="41" fillId="0" borderId="2" xfId="1" applyFont="1" applyBorder="1" applyAlignment="1">
      <alignment horizontal="left" vertical="center"/>
    </xf>
    <xf numFmtId="0" fontId="41" fillId="0" borderId="3" xfId="1" applyFont="1" applyBorder="1" applyAlignment="1">
      <alignment horizontal="center" vertical="center"/>
    </xf>
    <xf numFmtId="0" fontId="41" fillId="0" borderId="17" xfId="1" applyFont="1" applyBorder="1" applyAlignment="1">
      <alignment horizontal="right" vertical="center"/>
    </xf>
    <xf numFmtId="0" fontId="24" fillId="0" borderId="0" xfId="1" applyFont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41" fillId="0" borderId="0" xfId="1" applyFont="1" applyBorder="1" applyAlignment="1">
      <alignment horizontal="left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7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18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0" fontId="41" fillId="0" borderId="0" xfId="1" applyFont="1" applyBorder="1" applyAlignment="1">
      <alignment horizontal="right" vertical="center"/>
    </xf>
    <xf numFmtId="0" fontId="20" fillId="3" borderId="36" xfId="1" applyFont="1" applyFill="1" applyBorder="1" applyAlignment="1">
      <alignment horizontal="center" vertical="center"/>
    </xf>
    <xf numFmtId="0" fontId="20" fillId="3" borderId="37" xfId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177" fontId="17" fillId="3" borderId="36" xfId="1" applyNumberFormat="1" applyFont="1" applyFill="1" applyBorder="1" applyAlignment="1">
      <alignment horizontal="center" vertical="center"/>
    </xf>
    <xf numFmtId="177" fontId="19" fillId="3" borderId="36" xfId="1" applyNumberFormat="1" applyFont="1" applyFill="1" applyBorder="1" applyAlignment="1">
      <alignment horizontal="center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1" applyFont="1" applyFill="1" applyBorder="1" applyAlignment="1" applyProtection="1">
      <alignment horizontal="left" wrapText="1"/>
      <protection locked="0"/>
    </xf>
    <xf numFmtId="0" fontId="31" fillId="0" borderId="1" xfId="1" applyFont="1" applyFill="1" applyBorder="1" applyAlignment="1" applyProtection="1">
      <alignment horizontal="left" wrapText="1"/>
      <protection locked="0"/>
    </xf>
    <xf numFmtId="0" fontId="8" fillId="0" borderId="0" xfId="1" applyFont="1" applyFill="1" applyAlignment="1">
      <alignment horizontal="center" vertical="center"/>
    </xf>
    <xf numFmtId="0" fontId="17" fillId="3" borderId="23" xfId="1" applyNumberFormat="1" applyFont="1" applyFill="1" applyBorder="1" applyAlignment="1">
      <alignment horizontal="center" vertical="center"/>
    </xf>
    <xf numFmtId="0" fontId="18" fillId="3" borderId="23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16" fillId="3" borderId="19" xfId="1" applyNumberFormat="1" applyFont="1" applyFill="1" applyBorder="1" applyAlignment="1">
      <alignment horizontal="center" vertical="center" wrapText="1"/>
    </xf>
    <xf numFmtId="0" fontId="16" fillId="3" borderId="22" xfId="1" applyNumberFormat="1" applyFont="1" applyFill="1" applyBorder="1" applyAlignment="1">
      <alignment horizontal="center" vertical="center" wrapText="1"/>
    </xf>
    <xf numFmtId="0" fontId="16" fillId="3" borderId="35" xfId="1" applyNumberFormat="1" applyFont="1" applyFill="1" applyBorder="1" applyAlignment="1">
      <alignment horizontal="center" vertical="center" wrapText="1"/>
    </xf>
    <xf numFmtId="0" fontId="16" fillId="3" borderId="20" xfId="1" applyNumberFormat="1" applyFont="1" applyFill="1" applyBorder="1" applyAlignment="1">
      <alignment horizontal="center" vertical="center"/>
    </xf>
    <xf numFmtId="0" fontId="16" fillId="3" borderId="23" xfId="1" applyNumberFormat="1" applyFont="1" applyFill="1" applyBorder="1" applyAlignment="1">
      <alignment horizontal="center" vertical="center"/>
    </xf>
    <xf numFmtId="0" fontId="16" fillId="3" borderId="36" xfId="1" applyNumberFormat="1" applyFont="1" applyFill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/>
    </xf>
    <xf numFmtId="0" fontId="16" fillId="3" borderId="21" xfId="1" applyFont="1" applyFill="1" applyBorder="1" applyAlignment="1">
      <alignment horizontal="center" vertical="center"/>
    </xf>
    <xf numFmtId="0" fontId="18" fillId="3" borderId="23" xfId="1" applyFont="1" applyFill="1" applyBorder="1" applyAlignment="1">
      <alignment horizontal="center" vertical="center" wrapText="1"/>
    </xf>
    <xf numFmtId="0" fontId="18" fillId="3" borderId="24" xfId="1" applyFont="1" applyFill="1" applyBorder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21" fillId="0" borderId="33" xfId="1" applyFont="1" applyBorder="1" applyAlignment="1">
      <alignment horizontal="center" vertical="center" wrapText="1"/>
    </xf>
    <xf numFmtId="0" fontId="21" fillId="0" borderId="34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left" vertical="center" wrapText="1"/>
    </xf>
    <xf numFmtId="0" fontId="38" fillId="0" borderId="18" xfId="1" applyFont="1" applyBorder="1" applyAlignment="1">
      <alignment horizontal="left" vertical="center" wrapText="1"/>
    </xf>
    <xf numFmtId="49" fontId="32" fillId="0" borderId="0" xfId="1" applyNumberFormat="1" applyFont="1" applyFill="1" applyBorder="1" applyAlignment="1" applyProtection="1">
      <alignment horizontal="right" wrapText="1"/>
      <protection locked="0"/>
    </xf>
    <xf numFmtId="0" fontId="17" fillId="0" borderId="8" xfId="1" applyFont="1" applyBorder="1" applyAlignment="1">
      <alignment horizontal="left" vertical="center"/>
    </xf>
    <xf numFmtId="0" fontId="24" fillId="0" borderId="28" xfId="1" applyFont="1" applyBorder="1" applyAlignment="1">
      <alignment horizontal="center" vertical="center"/>
    </xf>
    <xf numFmtId="0" fontId="21" fillId="0" borderId="29" xfId="1" applyFont="1" applyBorder="1" applyAlignment="1">
      <alignment horizontal="center" vertical="center" wrapText="1"/>
    </xf>
    <xf numFmtId="0" fontId="21" fillId="0" borderId="30" xfId="1" applyFont="1" applyBorder="1" applyAlignment="1">
      <alignment horizontal="center" vertical="center" wrapText="1"/>
    </xf>
    <xf numFmtId="0" fontId="21" fillId="0" borderId="31" xfId="1" applyFont="1" applyBorder="1" applyAlignment="1">
      <alignment horizontal="center" vertical="center" wrapText="1"/>
    </xf>
    <xf numFmtId="0" fontId="38" fillId="0" borderId="28" xfId="1" applyFont="1" applyBorder="1" applyAlignment="1">
      <alignment horizontal="left" vertical="center" wrapText="1"/>
    </xf>
    <xf numFmtId="178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7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177" fontId="17" fillId="3" borderId="23" xfId="1" applyNumberFormat="1" applyFont="1" applyFill="1" applyBorder="1" applyAlignment="1">
      <alignment horizontal="center" vertical="center"/>
    </xf>
    <xf numFmtId="177" fontId="19" fillId="3" borderId="23" xfId="1" applyNumberFormat="1" applyFont="1" applyFill="1" applyBorder="1" applyAlignment="1">
      <alignment horizontal="center" vertical="center"/>
    </xf>
    <xf numFmtId="0" fontId="20" fillId="3" borderId="23" xfId="1" applyFont="1" applyFill="1" applyBorder="1" applyAlignment="1">
      <alignment horizontal="center" vertical="center"/>
    </xf>
    <xf numFmtId="0" fontId="20" fillId="3" borderId="24" xfId="1" applyFont="1" applyFill="1" applyBorder="1" applyAlignment="1">
      <alignment horizontal="center" vertical="center"/>
    </xf>
  </cellXfs>
  <cellStyles count="7">
    <cellStyle name="標準" xfId="0" builtinId="0"/>
    <cellStyle name="標準 2" xfId="1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1364310</xdr:colOff>
      <xdr:row>1</xdr:row>
      <xdr:rowOff>45460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4310" cy="997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4324351</xdr:colOff>
      <xdr:row>18</xdr:row>
      <xdr:rowOff>388794</xdr:rowOff>
    </xdr:from>
    <xdr:ext cx="6572250" cy="1749136"/>
    <xdr:sp macro="" textlink="">
      <xdr:nvSpPr>
        <xdr:cNvPr id="2" name="テキスト ボックス 1"/>
        <xdr:cNvSpPr txBox="1"/>
      </xdr:nvSpPr>
      <xdr:spPr>
        <a:xfrm>
          <a:off x="4324351" y="11652107"/>
          <a:ext cx="6572250" cy="17491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ZHI:  Zhuhai 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珠海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(Hong Wan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洪湾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HUG: Huangpu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埔新港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(Jisi 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集司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CAN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Guangzhou</a:t>
          </a:r>
          <a:r>
            <a:rPr kumimoji="1" lang="ja-JP" altLang="en-US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廣州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(Jiaoxin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滘心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>
    <xdr:from>
      <xdr:col>0</xdr:col>
      <xdr:colOff>3</xdr:colOff>
      <xdr:row>2</xdr:row>
      <xdr:rowOff>17319</xdr:rowOff>
    </xdr:from>
    <xdr:to>
      <xdr:col>3</xdr:col>
      <xdr:colOff>214313</xdr:colOff>
      <xdr:row>2</xdr:row>
      <xdr:rowOff>856119</xdr:rowOff>
    </xdr:to>
    <xdr:sp macro="" textlink="">
      <xdr:nvSpPr>
        <xdr:cNvPr id="3" name="角丸四角形 2"/>
        <xdr:cNvSpPr/>
      </xdr:nvSpPr>
      <xdr:spPr>
        <a:xfrm>
          <a:off x="3" y="1322244"/>
          <a:ext cx="6796085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547687</xdr:colOff>
      <xdr:row>18</xdr:row>
      <xdr:rowOff>309562</xdr:rowOff>
    </xdr:from>
    <xdr:ext cx="3333750" cy="1952626"/>
    <xdr:sp macro="" textlink="">
      <xdr:nvSpPr>
        <xdr:cNvPr id="4" name="テキスト ボックス 3"/>
        <xdr:cNvSpPr txBox="1"/>
      </xdr:nvSpPr>
      <xdr:spPr>
        <a:xfrm>
          <a:off x="547687" y="11572875"/>
          <a:ext cx="3333750" cy="1952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16</xdr:col>
      <xdr:colOff>1438276</xdr:colOff>
      <xdr:row>3</xdr:row>
      <xdr:rowOff>133351</xdr:rowOff>
    </xdr:from>
    <xdr:to>
      <xdr:col>19</xdr:col>
      <xdr:colOff>1251933</xdr:colOff>
      <xdr:row>11</xdr:row>
      <xdr:rowOff>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4589" y="2324101"/>
          <a:ext cx="5742969" cy="443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1364310</xdr:colOff>
      <xdr:row>1</xdr:row>
      <xdr:rowOff>45460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64310" cy="987136"/>
        </a:xfrm>
        <a:prstGeom prst="rect">
          <a:avLst/>
        </a:prstGeom>
      </xdr:spPr>
    </xdr:pic>
    <xdr:clientData/>
  </xdr:twoCellAnchor>
  <xdr:twoCellAnchor editAs="absolute">
    <xdr:from>
      <xdr:col>16</xdr:col>
      <xdr:colOff>190498</xdr:colOff>
      <xdr:row>11</xdr:row>
      <xdr:rowOff>190500</xdr:rowOff>
    </xdr:from>
    <xdr:to>
      <xdr:col>20</xdr:col>
      <xdr:colOff>738185</xdr:colOff>
      <xdr:row>27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20216811" y="6953250"/>
          <a:ext cx="8453437" cy="9858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16</xdr:col>
      <xdr:colOff>928687</xdr:colOff>
      <xdr:row>2</xdr:row>
      <xdr:rowOff>96166</xdr:rowOff>
    </xdr:from>
    <xdr:to>
      <xdr:col>16</xdr:col>
      <xdr:colOff>1497360</xdr:colOff>
      <xdr:row>2</xdr:row>
      <xdr:rowOff>742951</xdr:rowOff>
    </xdr:to>
    <xdr:pic>
      <xdr:nvPicPr>
        <xdr:cNvPr id="12" name="図 1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19764375" y="1405854"/>
          <a:ext cx="568673" cy="646785"/>
        </a:xfrm>
        <a:prstGeom prst="rect">
          <a:avLst/>
        </a:prstGeom>
      </xdr:spPr>
    </xdr:pic>
    <xdr:clientData/>
  </xdr:twoCellAnchor>
  <xdr:twoCellAnchor>
    <xdr:from>
      <xdr:col>0</xdr:col>
      <xdr:colOff>3</xdr:colOff>
      <xdr:row>33</xdr:row>
      <xdr:rowOff>17319</xdr:rowOff>
    </xdr:from>
    <xdr:to>
      <xdr:col>3</xdr:col>
      <xdr:colOff>214313</xdr:colOff>
      <xdr:row>33</xdr:row>
      <xdr:rowOff>856119</xdr:rowOff>
    </xdr:to>
    <xdr:sp macro="" textlink="">
      <xdr:nvSpPr>
        <xdr:cNvPr id="54" name="角丸四角形 53"/>
        <xdr:cNvSpPr/>
      </xdr:nvSpPr>
      <xdr:spPr>
        <a:xfrm>
          <a:off x="3" y="1322244"/>
          <a:ext cx="6796085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1238252</xdr:colOff>
      <xdr:row>46</xdr:row>
      <xdr:rowOff>619124</xdr:rowOff>
    </xdr:from>
    <xdr:ext cx="3357563" cy="1857376"/>
    <xdr:sp macro="" textlink="">
      <xdr:nvSpPr>
        <xdr:cNvPr id="57" name="テキスト ボックス 56"/>
        <xdr:cNvSpPr txBox="1"/>
      </xdr:nvSpPr>
      <xdr:spPr>
        <a:xfrm>
          <a:off x="1238252" y="28741687"/>
          <a:ext cx="3357563" cy="18573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309562</xdr:colOff>
      <xdr:row>51</xdr:row>
      <xdr:rowOff>571500</xdr:rowOff>
    </xdr:from>
    <xdr:ext cx="6189517" cy="902836"/>
    <xdr:sp macro="" textlink="">
      <xdr:nvSpPr>
        <xdr:cNvPr id="60" name="テキスト ボックス 59"/>
        <xdr:cNvSpPr txBox="1"/>
      </xdr:nvSpPr>
      <xdr:spPr>
        <a:xfrm>
          <a:off x="309562" y="31908750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9:00~15:00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15</xdr:col>
      <xdr:colOff>363306</xdr:colOff>
      <xdr:row>34</xdr:row>
      <xdr:rowOff>646571</xdr:rowOff>
    </xdr:from>
    <xdr:to>
      <xdr:col>18</xdr:col>
      <xdr:colOff>1060051</xdr:colOff>
      <xdr:row>41</xdr:row>
      <xdr:rowOff>23812</xdr:rowOff>
    </xdr:to>
    <xdr:pic>
      <xdr:nvPicPr>
        <xdr:cNvPr id="63" name="図 6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865744" y="21172946"/>
          <a:ext cx="5173495" cy="3758741"/>
        </a:xfrm>
        <a:prstGeom prst="rect">
          <a:avLst/>
        </a:prstGeom>
      </xdr:spPr>
    </xdr:pic>
    <xdr:clientData/>
  </xdr:twoCellAnchor>
  <xdr:twoCellAnchor editAs="absolute">
    <xdr:from>
      <xdr:col>14</xdr:col>
      <xdr:colOff>547685</xdr:colOff>
      <xdr:row>42</xdr:row>
      <xdr:rowOff>71439</xdr:rowOff>
    </xdr:from>
    <xdr:to>
      <xdr:col>19</xdr:col>
      <xdr:colOff>1071561</xdr:colOff>
      <xdr:row>57</xdr:row>
      <xdr:rowOff>142878</xdr:rowOff>
    </xdr:to>
    <xdr:sp macro="" textlink="">
      <xdr:nvSpPr>
        <xdr:cNvPr id="17" name="テキスト ボックス 16"/>
        <xdr:cNvSpPr txBox="1"/>
      </xdr:nvSpPr>
      <xdr:spPr>
        <a:xfrm>
          <a:off x="18621373" y="25622252"/>
          <a:ext cx="8405813" cy="95726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1364310</xdr:colOff>
      <xdr:row>32</xdr:row>
      <xdr:rowOff>45459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171227"/>
          <a:ext cx="1364310" cy="987136"/>
        </a:xfrm>
        <a:prstGeom prst="rect">
          <a:avLst/>
        </a:prstGeom>
      </xdr:spPr>
    </xdr:pic>
    <xdr:clientData/>
  </xdr:twoCellAnchor>
  <xdr:twoCellAnchor>
    <xdr:from>
      <xdr:col>6</xdr:col>
      <xdr:colOff>309561</xdr:colOff>
      <xdr:row>18</xdr:row>
      <xdr:rowOff>452439</xdr:rowOff>
    </xdr:from>
    <xdr:to>
      <xdr:col>14</xdr:col>
      <xdr:colOff>1262062</xdr:colOff>
      <xdr:row>23</xdr:row>
      <xdr:rowOff>238126</xdr:rowOff>
    </xdr:to>
    <xdr:grpSp>
      <xdr:nvGrpSpPr>
        <xdr:cNvPr id="19" name="グループ化 18"/>
        <xdr:cNvGrpSpPr/>
      </xdr:nvGrpSpPr>
      <xdr:grpSpPr>
        <a:xfrm>
          <a:off x="10544606" y="11743894"/>
          <a:ext cx="8711047" cy="2954914"/>
          <a:chOff x="27512902" y="5952578"/>
          <a:chExt cx="9302750" cy="4655484"/>
        </a:xfrm>
      </xdr:grpSpPr>
      <xdr:sp macro="" textlink="">
        <xdr:nvSpPr>
          <xdr:cNvPr id="20" name="円/楕円 19"/>
          <xdr:cNvSpPr/>
        </xdr:nvSpPr>
        <xdr:spPr>
          <a:xfrm>
            <a:off x="27512902" y="595257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8450196" y="6816746"/>
            <a:ext cx="7833869" cy="37913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2</xdr:col>
      <xdr:colOff>23813</xdr:colOff>
      <xdr:row>46</xdr:row>
      <xdr:rowOff>190498</xdr:rowOff>
    </xdr:from>
    <xdr:to>
      <xdr:col>11</xdr:col>
      <xdr:colOff>452439</xdr:colOff>
      <xdr:row>51</xdr:row>
      <xdr:rowOff>357187</xdr:rowOff>
    </xdr:to>
    <xdr:grpSp>
      <xdr:nvGrpSpPr>
        <xdr:cNvPr id="22" name="グループ化 21"/>
        <xdr:cNvGrpSpPr/>
      </xdr:nvGrpSpPr>
      <xdr:grpSpPr>
        <a:xfrm>
          <a:off x="6379586" y="28332543"/>
          <a:ext cx="9607262" cy="3370553"/>
          <a:chOff x="30679289" y="6997304"/>
          <a:chExt cx="9302750" cy="4354289"/>
        </a:xfrm>
      </xdr:grpSpPr>
      <xdr:sp macro="" textlink="">
        <xdr:nvSpPr>
          <xdr:cNvPr id="23" name="円/楕円 22"/>
          <xdr:cNvSpPr/>
        </xdr:nvSpPr>
        <xdr:spPr>
          <a:xfrm>
            <a:off x="30679289" y="6997304"/>
            <a:ext cx="9302750" cy="4354289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31871288" y="7876750"/>
            <a:ext cx="7150708" cy="24086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3333750</xdr:colOff>
      <xdr:row>12</xdr:row>
      <xdr:rowOff>71437</xdr:rowOff>
    </xdr:from>
    <xdr:ext cx="184731" cy="264560"/>
    <xdr:sp macro="" textlink="">
      <xdr:nvSpPr>
        <xdr:cNvPr id="1053" name="テキスト ボックス 1052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064" name="テキスト ボックス 1063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065" name="テキスト ボックス 1064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47</xdr:row>
      <xdr:rowOff>71437</xdr:rowOff>
    </xdr:from>
    <xdr:ext cx="184731" cy="264560"/>
    <xdr:sp macro="" textlink="">
      <xdr:nvSpPr>
        <xdr:cNvPr id="1066" name="テキスト ボックス 1065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067" name="テキスト ボックス 1066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068" name="テキスト ボックス 1067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47</xdr:row>
      <xdr:rowOff>71437</xdr:rowOff>
    </xdr:from>
    <xdr:ext cx="184731" cy="264560"/>
    <xdr:sp macro="" textlink="">
      <xdr:nvSpPr>
        <xdr:cNvPr id="1069" name="テキスト ボックス 1068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070" name="テキスト ボックス 1069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42</xdr:row>
      <xdr:rowOff>71437</xdr:rowOff>
    </xdr:from>
    <xdr:ext cx="184731" cy="264560"/>
    <xdr:sp macro="" textlink="">
      <xdr:nvSpPr>
        <xdr:cNvPr id="1071" name="テキスト ボックス 1070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47</xdr:row>
      <xdr:rowOff>71437</xdr:rowOff>
    </xdr:from>
    <xdr:ext cx="184731" cy="264560"/>
    <xdr:sp macro="" textlink="">
      <xdr:nvSpPr>
        <xdr:cNvPr id="1072" name="テキスト ボックス 1071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073" name="テキスト ボックス 1072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42</xdr:row>
      <xdr:rowOff>71437</xdr:rowOff>
    </xdr:from>
    <xdr:ext cx="184731" cy="264560"/>
    <xdr:sp macro="" textlink="">
      <xdr:nvSpPr>
        <xdr:cNvPr id="1074" name="テキスト ボックス 1073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47</xdr:row>
      <xdr:rowOff>71437</xdr:rowOff>
    </xdr:from>
    <xdr:ext cx="184731" cy="264560"/>
    <xdr:sp macro="" textlink="">
      <xdr:nvSpPr>
        <xdr:cNvPr id="1075" name="テキスト ボックス 1074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076" name="テキスト ボックス 1075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1077" name="テキスト ボックス 1076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47</xdr:row>
      <xdr:rowOff>71437</xdr:rowOff>
    </xdr:from>
    <xdr:ext cx="184731" cy="264560"/>
    <xdr:sp macro="" textlink="">
      <xdr:nvSpPr>
        <xdr:cNvPr id="1078" name="テキスト ボックス 1077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079" name="テキスト ボックス 1078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080" name="テキスト ボックス 1079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43</xdr:row>
      <xdr:rowOff>71437</xdr:rowOff>
    </xdr:from>
    <xdr:ext cx="184731" cy="264560"/>
    <xdr:sp macro="" textlink="">
      <xdr:nvSpPr>
        <xdr:cNvPr id="1081" name="テキスト ボックス 1080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43</xdr:row>
      <xdr:rowOff>71437</xdr:rowOff>
    </xdr:from>
    <xdr:ext cx="184731" cy="264560"/>
    <xdr:sp macro="" textlink="">
      <xdr:nvSpPr>
        <xdr:cNvPr id="1082" name="テキスト ボックス 1081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1083" name="テキスト ボックス 1082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7777163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729788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1168241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42</xdr:row>
      <xdr:rowOff>71437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11682413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1363503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42</xdr:row>
      <xdr:rowOff>71437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13635038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155876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15587663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7777163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729788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11682413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13635038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15587663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3333750</xdr:colOff>
      <xdr:row>11</xdr:row>
      <xdr:rowOff>71437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333375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1168241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1363503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155876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44</xdr:row>
      <xdr:rowOff>71437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1168241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44</xdr:row>
      <xdr:rowOff>71437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1363503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155876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44</xdr:row>
      <xdr:rowOff>71437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44</xdr:row>
      <xdr:rowOff>71437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48" name="テキスト ボックス 147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49" name="テキスト ボックス 148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50" name="テキスト ボックス 149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51" name="テキスト ボックス 150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52" name="テキスト ボックス 151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53" name="テキスト ボックス 152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54" name="テキスト ボックス 153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55" name="テキスト ボックス 15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56" name="テキスト ボックス 15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7" name="テキスト ボックス 156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8" name="テキスト ボックス 157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59" name="テキスト ボックス 158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60" name="テキスト ボックス 159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61" name="テキスト ボックス 160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2" name="テキスト ボックス 161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3" name="テキスト ボックス 162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4" name="テキスト ボックス 16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5" name="テキスト ボックス 16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6" name="テキスト ボックス 165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7" name="テキスト ボックス 166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68" name="テキスト ボックス 167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69" name="テキスト ボックス 168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70" name="テキスト ボックス 169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71" name="テキスト ボックス 170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72" name="テキスト ボックス 171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73" name="テキスト ボックス 17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74" name="テキスト ボックス 173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75" name="テキスト ボックス 174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76" name="テキスト ボックス 175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45</xdr:row>
      <xdr:rowOff>71437</xdr:rowOff>
    </xdr:from>
    <xdr:ext cx="184731" cy="264560"/>
    <xdr:sp macro="" textlink="">
      <xdr:nvSpPr>
        <xdr:cNvPr id="177" name="テキスト ボックス 176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45</xdr:row>
      <xdr:rowOff>71437</xdr:rowOff>
    </xdr:from>
    <xdr:ext cx="184731" cy="264560"/>
    <xdr:sp macro="" textlink="">
      <xdr:nvSpPr>
        <xdr:cNvPr id="178" name="テキスト ボックス 177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45</xdr:row>
      <xdr:rowOff>71437</xdr:rowOff>
    </xdr:from>
    <xdr:ext cx="184731" cy="264560"/>
    <xdr:sp macro="" textlink="">
      <xdr:nvSpPr>
        <xdr:cNvPr id="179" name="テキスト ボックス 178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80" name="テキスト ボックス 179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81" name="テキスト ボックス 180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82" name="テキスト ボックス 181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83" name="テキスト ボックス 182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84" name="テキスト ボックス 18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85" name="テキスト ボックス 18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45</xdr:row>
      <xdr:rowOff>71437</xdr:rowOff>
    </xdr:from>
    <xdr:ext cx="184731" cy="264560"/>
    <xdr:sp macro="" textlink="">
      <xdr:nvSpPr>
        <xdr:cNvPr id="186" name="テキスト ボックス 185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45</xdr:row>
      <xdr:rowOff>71437</xdr:rowOff>
    </xdr:from>
    <xdr:ext cx="184731" cy="264560"/>
    <xdr:sp macro="" textlink="">
      <xdr:nvSpPr>
        <xdr:cNvPr id="187" name="テキスト ボックス 186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45</xdr:row>
      <xdr:rowOff>71437</xdr:rowOff>
    </xdr:from>
    <xdr:ext cx="184731" cy="264560"/>
    <xdr:sp macro="" textlink="">
      <xdr:nvSpPr>
        <xdr:cNvPr id="188" name="テキスト ボックス 187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89" name="テキスト ボックス 188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90" name="テキスト ボックス 18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91" name="テキスト ボックス 190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92" name="テキスト ボックス 191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3" name="テキスト ボックス 192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4" name="テキスト ボックス 193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5" name="テキスト ボックス 194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6" name="テキスト ボックス 195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7" name="テキスト ボックス 196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8" name="テキスト ボックス 197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9" name="テキスト ボックス 198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200" name="テキスト ボックス 199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201" name="テキスト ボックス 200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202" name="テキスト ボックス 201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3" name="テキスト ボックス 202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4" name="テキスト ボックス 203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5" name="テキスト ボックス 204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6" name="テキスト ボックス 205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7" name="テキスト ボックス 206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8" name="テキスト ボックス 207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9" name="テキスト ボックス 208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10" name="テキスト ボックス 209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11" name="テキスト ボックス 210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12" name="テキスト ボックス 211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3" name="テキスト ボックス 212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4" name="テキスト ボックス 213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5" name="テキスト ボックス 214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6" name="テキスト ボックス 215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7" name="テキスト ボックス 216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8" name="テキスト ボックス 217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9" name="テキスト ボックス 218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20" name="テキスト ボックス 219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21" name="テキスト ボックス 220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22" name="テキスト ボックス 221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3" name="テキスト ボックス 222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4" name="テキスト ボックス 223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5" name="テキスト ボックス 224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6" name="テキスト ボックス 225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7" name="テキスト ボックス 226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8" name="テキスト ボックス 227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9" name="テキスト ボックス 228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30" name="テキスト ボックス 229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31" name="テキスト ボックス 230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32" name="テキスト ボックス 231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3" name="テキスト ボックス 232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4" name="テキスト ボックス 233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5" name="テキスト ボックス 234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6" name="テキスト ボックス 235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7" name="テキスト ボックス 236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8" name="テキスト ボックス 237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9" name="テキスト ボックス 238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40" name="テキスト ボックス 239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41" name="テキスト ボックス 240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42" name="テキスト ボックス 241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43" name="テキスト ボックス 242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44" name="テキスト ボックス 243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45" name="テキスト ボックス 244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46" name="テキスト ボックス 245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47" name="テキスト ボックス 246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48" name="テキスト ボックス 247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49" name="テキスト ボックス 248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0" name="テキスト ボックス 249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1" name="テキスト ボックス 250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2" name="テキスト ボックス 251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3" name="テキスト ボックス 252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4" name="テキスト ボックス 253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5" name="テキスト ボックス 254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6" name="テキスト ボックス 255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57" name="テキスト ボックス 256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58" name="テキスト ボックス 257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59" name="テキスト ボックス 258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0" name="テキスト ボックス 259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1" name="テキスト ボックス 260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2" name="テキスト ボックス 261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3" name="テキスト ボックス 262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4" name="テキスト ボックス 263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5" name="テキスト ボックス 264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6" name="テキスト ボックス 265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7" name="テキスト ボックス 266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8" name="テキスト ボックス 267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9" name="テキスト ボックス 268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0" name="テキスト ボックス 269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1" name="テキスト ボックス 270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2" name="テキスト ボックス 271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3" name="テキスト ボックス 272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4" name="テキスト ボックス 273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5" name="テキスト ボックス 274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6" name="テキスト ボックス 275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7" name="テキスト ボックス 276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8" name="テキスト ボックス 277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9" name="テキスト ボックス 278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80" name="テキスト ボックス 279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1" name="テキスト ボックス 280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2" name="テキスト ボックス 281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3" name="テキスト ボックス 282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4" name="テキスト ボックス 283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5" name="テキスト ボックス 284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6" name="テキスト ボックス 285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7" name="テキスト ボックス 286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8" name="テキスト ボックス 287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9" name="テキスト ボックス 288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90" name="テキスト ボックス 289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91" name="テキスト ボックス 290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92" name="テキスト ボックス 291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3" name="テキスト ボックス 292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4" name="テキスト ボックス 293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5" name="テキスト ボックス 294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6" name="テキスト ボックス 295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7" name="テキスト ボックス 296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8" name="テキスト ボックス 297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9" name="テキスト ボックス 298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300" name="テキスト ボックス 299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301" name="テキスト ボックス 300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302" name="テキスト ボックス 301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303" name="テキスト ボックス 302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304" name="テキスト ボックス 303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05" name="テキスト ボックス 304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06" name="テキスト ボックス 305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07" name="テキスト ボックス 306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08" name="テキスト ボックス 307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09" name="テキスト ボックス 308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0" name="テキスト ボックス 309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1" name="テキスト ボックス 310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2" name="テキスト ボックス 311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3" name="テキスト ボックス 312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4" name="テキスト ボックス 313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5" name="テキスト ボックス 314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6" name="テキスト ボックス 315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17" name="テキスト ボックス 316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18" name="テキスト ボックス 317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19" name="テキスト ボックス 318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0" name="テキスト ボックス 319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1" name="テキスト ボックス 320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2" name="テキスト ボックス 321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3" name="テキスト ボックス 322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4" name="テキスト ボックス 323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5" name="テキスト ボックス 324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6" name="テキスト ボックス 325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7" name="テキスト ボックス 326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8" name="テキスト ボックス 327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3333750</xdr:colOff>
      <xdr:row>9</xdr:row>
      <xdr:rowOff>71437</xdr:rowOff>
    </xdr:from>
    <xdr:ext cx="184731" cy="264560"/>
    <xdr:sp macro="" textlink="">
      <xdr:nvSpPr>
        <xdr:cNvPr id="329" name="テキスト ボックス 328"/>
        <xdr:cNvSpPr txBox="1"/>
      </xdr:nvSpPr>
      <xdr:spPr>
        <a:xfrm>
          <a:off x="333375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330" name="テキスト ボックス 329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31" name="テキスト ボックス 330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332" name="テキスト ボックス 331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333" name="テキスト ボックス 332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34" name="テキスト ボックス 333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335" name="テキスト ボックス 33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36" name="テキスト ボックス 33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337" name="テキスト ボックス 336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38" name="テキスト ボックス 337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39" name="テキスト ボックス 338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40" name="テキスト ボックス 33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341" name="テキスト ボックス 340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342" name="テキスト ボックス 341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43" name="テキスト ボックス 342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44" name="テキスト ボックス 34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45" name="テキスト ボックス 34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46" name="テキスト ボックス 345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47" name="テキスト ボックス 346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48" name="テキスト ボックス 347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49" name="テキスト ボックス 348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350" name="テキスト ボックス 349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351" name="テキスト ボックス 350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52" name="テキスト ボックス 351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53" name="テキスト ボックス 35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54" name="テキスト ボックス 353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55" name="テキスト ボックス 354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56" name="テキスト ボックス 355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57" name="テキスト ボックス 356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58" name="テキスト ボックス 357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59" name="テキスト ボックス 358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0" name="テキスト ボックス 359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1" name="テキスト ボックス 360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2" name="テキスト ボックス 361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3" name="テキスト ボックス 362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4" name="テキスト ボックス 363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5" name="テキスト ボックス 364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6" name="テキスト ボックス 365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67" name="テキスト ボックス 366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68" name="テキスト ボックス 367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69" name="テキスト ボックス 368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0" name="テキスト ボックス 369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1" name="テキスト ボックス 370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2" name="テキスト ボックス 371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3" name="テキスト ボックス 372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4" name="テキスト ボックス 373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5" name="テキスト ボックス 374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6" name="テキスト ボックス 375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77" name="テキスト ボックス 376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78" name="テキスト ボックス 377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79" name="テキスト ボックス 378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0" name="テキスト ボックス 379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1" name="テキスト ボックス 380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2" name="テキスト ボックス 381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3" name="テキスト ボックス 382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4" name="テキスト ボックス 383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5" name="テキスト ボックス 384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6" name="テキスト ボックス 38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7" name="テキスト ボックス 386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8" name="テキスト ボックス 387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89" name="テキスト ボックス 388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0" name="テキスト ボックス 38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1" name="テキスト ボックス 390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2" name="テキスト ボックス 391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3" name="テキスト ボックス 392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4" name="テキスト ボックス 393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5" name="テキスト ボックス 39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6" name="テキスト ボックス 395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7" name="テキスト ボックス 396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8" name="テキスト ボックス 397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9" name="テキスト ボックス 398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400" name="テキスト ボックス 39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1" name="テキスト ボックス 400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2" name="テキスト ボックス 401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3" name="テキスト ボックス 402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4" name="テキスト ボックス 403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5" name="テキスト ボックス 40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6" name="テキスト ボックス 405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7" name="テキスト ボックス 406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8" name="テキスト ボックス 407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9" name="テキスト ボックス 408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10" name="テキスト ボックス 409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11" name="テキスト ボックス 410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12" name="テキスト ボックス 411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3" name="テキスト ボックス 41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4" name="テキスト ボックス 41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5" name="テキスト ボックス 414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6" name="テキスト ボックス 415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7" name="テキスト ボックス 416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8" name="テキスト ボックス 417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9" name="テキスト ボックス 418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0" name="テキスト ボックス 419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1" name="テキスト ボックス 420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2" name="テキスト ボックス 421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3" name="テキスト ボックス 42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4" name="テキスト ボックス 42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5" name="テキスト ボックス 424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426" name="テキスト ボックス 425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427" name="テキスト ボックス 426"/>
        <xdr:cNvSpPr txBox="1"/>
      </xdr:nvSpPr>
      <xdr:spPr>
        <a:xfrm>
          <a:off x="11654270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428" name="テキスト ボックス 427"/>
        <xdr:cNvSpPr txBox="1"/>
      </xdr:nvSpPr>
      <xdr:spPr>
        <a:xfrm>
          <a:off x="13593907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429" name="テキスト ボックス 428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430" name="テキスト ボックス 42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431" name="テキスト ボックス 43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42</xdr:row>
      <xdr:rowOff>71437</xdr:rowOff>
    </xdr:from>
    <xdr:ext cx="184731" cy="264560"/>
    <xdr:sp macro="" textlink="">
      <xdr:nvSpPr>
        <xdr:cNvPr id="432" name="テキスト ボックス 431"/>
        <xdr:cNvSpPr txBox="1"/>
      </xdr:nvSpPr>
      <xdr:spPr>
        <a:xfrm>
          <a:off x="11654270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42</xdr:row>
      <xdr:rowOff>71437</xdr:rowOff>
    </xdr:from>
    <xdr:ext cx="184731" cy="264560"/>
    <xdr:sp macro="" textlink="">
      <xdr:nvSpPr>
        <xdr:cNvPr id="433" name="テキスト ボックス 432"/>
        <xdr:cNvSpPr txBox="1"/>
      </xdr:nvSpPr>
      <xdr:spPr>
        <a:xfrm>
          <a:off x="13593907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434" name="テキスト ボックス 433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35" name="テキスト ボックス 434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436" name="テキスト ボックス 435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437" name="テキスト ボックス 436"/>
        <xdr:cNvSpPr txBox="1"/>
      </xdr:nvSpPr>
      <xdr:spPr>
        <a:xfrm>
          <a:off x="11654270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438" name="テキスト ボックス 437"/>
        <xdr:cNvSpPr txBox="1"/>
      </xdr:nvSpPr>
      <xdr:spPr>
        <a:xfrm>
          <a:off x="13593907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439" name="テキスト ボックス 438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40" name="テキスト ボックス 439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41" name="テキスト ボックス 440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442" name="テキスト ボックス 441"/>
        <xdr:cNvSpPr txBox="1"/>
      </xdr:nvSpPr>
      <xdr:spPr>
        <a:xfrm>
          <a:off x="11654270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443" name="テキスト ボックス 442"/>
        <xdr:cNvSpPr txBox="1"/>
      </xdr:nvSpPr>
      <xdr:spPr>
        <a:xfrm>
          <a:off x="13593907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444" name="テキスト ボックス 443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445" name="テキスト ボックス 44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446" name="テキスト ボックス 44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447" name="テキスト ボックス 44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448" name="テキスト ボックス 44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49" name="テキスト ボックス 448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50" name="テキスト ボックス 449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451" name="テキスト ボックス 450"/>
        <xdr:cNvSpPr txBox="1"/>
      </xdr:nvSpPr>
      <xdr:spPr>
        <a:xfrm>
          <a:off x="11654270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452" name="テキスト ボックス 451"/>
        <xdr:cNvSpPr txBox="1"/>
      </xdr:nvSpPr>
      <xdr:spPr>
        <a:xfrm>
          <a:off x="13593907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453" name="テキスト ボックス 452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54" name="テキスト ボックス 453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55" name="テキスト ボックス 454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456" name="テキスト ボックス 455"/>
        <xdr:cNvSpPr txBox="1"/>
      </xdr:nvSpPr>
      <xdr:spPr>
        <a:xfrm>
          <a:off x="11654270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457" name="テキスト ボックス 456"/>
        <xdr:cNvSpPr txBox="1"/>
      </xdr:nvSpPr>
      <xdr:spPr>
        <a:xfrm>
          <a:off x="13593907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458" name="テキスト ボックス 457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59" name="テキスト ボックス 458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60" name="テキスト ボックス 459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61" name="テキスト ボックス 460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62" name="テキスト ボックス 461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463" name="テキスト ボックス 462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464" name="テキスト ボックス 463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43</xdr:row>
      <xdr:rowOff>71437</xdr:rowOff>
    </xdr:from>
    <xdr:ext cx="184731" cy="264560"/>
    <xdr:sp macro="" textlink="">
      <xdr:nvSpPr>
        <xdr:cNvPr id="465" name="テキスト ボックス 464"/>
        <xdr:cNvSpPr txBox="1"/>
      </xdr:nvSpPr>
      <xdr:spPr>
        <a:xfrm>
          <a:off x="11654270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43</xdr:row>
      <xdr:rowOff>71437</xdr:rowOff>
    </xdr:from>
    <xdr:ext cx="184731" cy="264560"/>
    <xdr:sp macro="" textlink="">
      <xdr:nvSpPr>
        <xdr:cNvPr id="466" name="テキスト ボックス 465"/>
        <xdr:cNvSpPr txBox="1"/>
      </xdr:nvSpPr>
      <xdr:spPr>
        <a:xfrm>
          <a:off x="13593907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467" name="テキスト ボックス 466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468" name="テキスト ボックス 467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469" name="テキスト ボックス 468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470" name="テキスト ボックス 469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471" name="テキスト ボックス 470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72" name="テキスト ボックス 471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73" name="テキスト ボックス 472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474" name="テキスト ボックス 473"/>
        <xdr:cNvSpPr txBox="1"/>
      </xdr:nvSpPr>
      <xdr:spPr>
        <a:xfrm>
          <a:off x="11654270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475" name="テキスト ボックス 474"/>
        <xdr:cNvSpPr txBox="1"/>
      </xdr:nvSpPr>
      <xdr:spPr>
        <a:xfrm>
          <a:off x="13593907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476" name="テキスト ボックス 475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77" name="テキスト ボックス 476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78" name="テキスト ボックス 477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79" name="テキスト ボックス 478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80" name="テキスト ボックス 479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481" name="テキスト ボックス 480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482" name="テキスト ボックス 481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43</xdr:row>
      <xdr:rowOff>71437</xdr:rowOff>
    </xdr:from>
    <xdr:ext cx="184731" cy="264560"/>
    <xdr:sp macro="" textlink="">
      <xdr:nvSpPr>
        <xdr:cNvPr id="483" name="テキスト ボックス 482"/>
        <xdr:cNvSpPr txBox="1"/>
      </xdr:nvSpPr>
      <xdr:spPr>
        <a:xfrm>
          <a:off x="11654270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43</xdr:row>
      <xdr:rowOff>71437</xdr:rowOff>
    </xdr:from>
    <xdr:ext cx="184731" cy="264560"/>
    <xdr:sp macro="" textlink="">
      <xdr:nvSpPr>
        <xdr:cNvPr id="484" name="テキスト ボックス 483"/>
        <xdr:cNvSpPr txBox="1"/>
      </xdr:nvSpPr>
      <xdr:spPr>
        <a:xfrm>
          <a:off x="13593907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485" name="テキスト ボックス 484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486" name="テキスト ボックス 485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487" name="テキスト ボックス 486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488" name="テキスト ボックス 487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489" name="テキスト ボックス 488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90" name="テキスト ボックス 489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91" name="テキスト ボックス 490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492" name="テキスト ボックス 491"/>
        <xdr:cNvSpPr txBox="1"/>
      </xdr:nvSpPr>
      <xdr:spPr>
        <a:xfrm>
          <a:off x="11654270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493" name="テキスト ボックス 492"/>
        <xdr:cNvSpPr txBox="1"/>
      </xdr:nvSpPr>
      <xdr:spPr>
        <a:xfrm>
          <a:off x="13593907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494" name="テキスト ボックス 493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95" name="テキスト ボックス 494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96" name="テキスト ボックス 495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97" name="テキスト ボックス 496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98" name="テキスト ボックス 497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99" name="テキスト ボックス 498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00" name="テキスト ボックス 499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501" name="テキスト ボックス 500"/>
        <xdr:cNvSpPr txBox="1"/>
      </xdr:nvSpPr>
      <xdr:spPr>
        <a:xfrm>
          <a:off x="11654270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502" name="テキスト ボックス 501"/>
        <xdr:cNvSpPr txBox="1"/>
      </xdr:nvSpPr>
      <xdr:spPr>
        <a:xfrm>
          <a:off x="13593907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03" name="テキスト ボックス 502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504" name="テキスト ボックス 503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05" name="テキスト ボックス 504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506" name="テキスト ボックス 505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07" name="テキスト ボックス 506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08" name="テキスト ボックス 507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09" name="テキスト ボックス 508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10" name="テキスト ボックス 509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11" name="テキスト ボックス 510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12" name="テキスト ボックス 511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13" name="テキスト ボックス 512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14" name="テキスト ボックス 513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15" name="テキスト ボックス 514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16" name="テキスト ボックス 515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17" name="テキスト ボックス 516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18" name="テキスト ボックス 517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19" name="テキスト ボックス 518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20" name="テキスト ボックス 519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21" name="テキスト ボックス 520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22" name="テキスト ボックス 521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23" name="テキスト ボックス 522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24" name="テキスト ボックス 523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25" name="テキスト ボックス 524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26" name="テキスト ボックス 525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27" name="テキスト ボックス 526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28" name="テキスト ボックス 527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29" name="テキスト ボックス 528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30" name="テキスト ボックス 529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31" name="テキスト ボックス 530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32" name="テキスト ボックス 531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33" name="テキスト ボックス 532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34" name="テキスト ボックス 533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35" name="テキスト ボックス 534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36" name="テキスト ボックス 535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37" name="テキスト ボックス 536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38" name="テキスト ボックス 537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39" name="テキスト ボックス 538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40" name="テキスト ボックス 539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41" name="テキスト ボックス 540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42" name="テキスト ボックス 541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43" name="テキスト ボックス 542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44" name="テキスト ボックス 543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45" name="テキスト ボックス 544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46" name="テキスト ボックス 545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47" name="テキスト ボックス 546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48" name="テキスト ボックス 547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49" name="テキスト ボックス 548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0" name="テキスト ボックス 549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1" name="テキスト ボックス 550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2" name="テキスト ボックス 551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3" name="テキスト ボックス 552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4" name="テキスト ボックス 553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5" name="テキスト ボックス 554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6" name="テキスト ボックス 555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7" name="テキスト ボックス 556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8" name="テキスト ボックス 557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9" name="テキスト ボックス 558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0" name="テキスト ボックス 559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1" name="テキスト ボックス 560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2" name="テキスト ボックス 561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3" name="テキスト ボックス 562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4" name="テキスト ボックス 563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5" name="テキスト ボックス 564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6" name="テキスト ボックス 565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7" name="テキスト ボックス 566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8" name="テキスト ボックス 567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9" name="テキスト ボックス 568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70" name="テキスト ボックス 569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71" name="テキスト ボックス 570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72" name="テキスト ボックス 57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73" name="テキスト ボックス 57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74" name="テキスト ボックス 57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75" name="テキスト ボックス 57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76" name="テキスト ボックス 57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77" name="テキスト ボックス 57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78" name="テキスト ボックス 57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79" name="テキスト ボックス 57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80" name="テキスト ボックス 57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81" name="テキスト ボックス 58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82" name="テキスト ボックス 58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83" name="テキスト ボックス 58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84" name="テキスト ボックス 583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85" name="テキスト ボックス 584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86" name="テキスト ボックス 585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87" name="テキスト ボックス 586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88" name="テキスト ボックス 587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89" name="テキスト ボックス 588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90" name="テキスト ボックス 589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91" name="テキスト ボックス 590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92" name="テキスト ボックス 591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93" name="テキスト ボックス 592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94" name="テキスト ボックス 593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95" name="テキスト ボックス 594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596" name="テキスト ボックス 595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597" name="テキスト ボックス 596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598" name="テキスト ボックス 597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599" name="テキスト ボックス 598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00" name="テキスト ボックス 599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01" name="テキスト ボックス 600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02" name="テキスト ボックス 601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03" name="テキスト ボックス 602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04" name="テキスト ボックス 603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05" name="テキスト ボックス 604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06" name="テキスト ボックス 605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07" name="テキスト ボックス 606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08" name="テキスト ボックス 607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09" name="テキスト ボックス 608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0" name="テキスト ボックス 609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1" name="テキスト ボックス 610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2" name="テキスト ボックス 611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3" name="テキスト ボックス 612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4" name="テキスト ボックス 613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5" name="テキスト ボックス 614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6" name="テキスト ボックス 615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7" name="テキスト ボックス 616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8" name="テキスト ボックス 617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9" name="テキスト ボックス 618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0" name="テキスト ボックス 61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1" name="テキスト ボックス 62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2" name="テキスト ボックス 62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3" name="テキスト ボックス 62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4" name="テキスト ボックス 62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5" name="テキスト ボックス 62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6" name="テキスト ボックス 62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7" name="テキスト ボックス 62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8" name="テキスト ボックス 62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9" name="テキスト ボックス 62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30" name="テキスト ボックス 62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31" name="テキスト ボックス 63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32" name="テキスト ボックス 631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33" name="テキスト ボックス 632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34" name="テキスト ボックス 633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35" name="テキスト ボックス 634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36" name="テキスト ボックス 635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37" name="テキスト ボックス 636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38" name="テキスト ボックス 637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39" name="テキスト ボックス 638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40" name="テキスト ボックス 639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41" name="テキスト ボックス 640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42" name="テキスト ボックス 641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43" name="テキスト ボックス 642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44" name="テキスト ボックス 643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45" name="テキスト ボックス 644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646" name="テキスト ボックス 645"/>
        <xdr:cNvSpPr txBox="1"/>
      </xdr:nvSpPr>
      <xdr:spPr>
        <a:xfrm>
          <a:off x="11654270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647" name="テキスト ボックス 646"/>
        <xdr:cNvSpPr txBox="1"/>
      </xdr:nvSpPr>
      <xdr:spPr>
        <a:xfrm>
          <a:off x="13593907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48" name="テキスト ボックス 647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49" name="テキスト ボックス 648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50" name="テキスト ボックス 649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51" name="テキスト ボックス 650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52" name="テキスト ボックス 651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53" name="テキスト ボックス 652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54" name="テキスト ボックス 653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655" name="テキスト ボックス 654"/>
        <xdr:cNvSpPr txBox="1"/>
      </xdr:nvSpPr>
      <xdr:spPr>
        <a:xfrm>
          <a:off x="11654270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656" name="テキスト ボックス 655"/>
        <xdr:cNvSpPr txBox="1"/>
      </xdr:nvSpPr>
      <xdr:spPr>
        <a:xfrm>
          <a:off x="13593907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57" name="テキスト ボックス 656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58" name="テキスト ボックス 657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59" name="テキスト ボックス 658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60" name="テキスト ボックス 659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61" name="テキスト ボックス 660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62" name="テキスト ボックス 661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63" name="テキスト ボックス 662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64" name="テキスト ボックス 663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65" name="テキスト ボックス 664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66" name="テキスト ボックス 665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67" name="テキスト ボックス 666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68" name="テキスト ボックス 667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69" name="テキスト ボックス 668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70" name="テキスト ボックス 669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71" name="テキスト ボックス 670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72" name="テキスト ボックス 671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73" name="テキスト ボックス 672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74" name="テキスト ボックス 673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75" name="テキスト ボックス 674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76" name="テキスト ボックス 675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77" name="テキスト ボックス 676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78" name="テキスト ボックス 677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79" name="テキスト ボックス 678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80" name="テキスト ボックス 679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81" name="テキスト ボックス 680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82" name="テキスト ボックス 681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83" name="テキスト ボックス 682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84" name="テキスト ボックス 683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85" name="テキスト ボックス 684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86" name="テキスト ボックス 685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87" name="テキスト ボックス 686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88" name="テキスト ボックス 687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89" name="テキスト ボックス 688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90" name="テキスト ボックス 689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91" name="テキスト ボックス 690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92" name="テキスト ボックス 691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93" name="テキスト ボックス 692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94" name="テキスト ボックス 693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95" name="テキスト ボックス 694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96" name="テキスト ボックス 695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97" name="テキスト ボックス 696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698" name="テキスト ボックス 697"/>
        <xdr:cNvSpPr txBox="1"/>
      </xdr:nvSpPr>
      <xdr:spPr>
        <a:xfrm>
          <a:off x="11654270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699" name="テキスト ボックス 698"/>
        <xdr:cNvSpPr txBox="1"/>
      </xdr:nvSpPr>
      <xdr:spPr>
        <a:xfrm>
          <a:off x="13593907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00" name="テキスト ボックス 699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701" name="テキスト ボックス 70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02" name="テキスト ボックス 70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703" name="テキスト ボックス 702"/>
        <xdr:cNvSpPr txBox="1"/>
      </xdr:nvSpPr>
      <xdr:spPr>
        <a:xfrm>
          <a:off x="11654270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704" name="テキスト ボックス 703"/>
        <xdr:cNvSpPr txBox="1"/>
      </xdr:nvSpPr>
      <xdr:spPr>
        <a:xfrm>
          <a:off x="13593907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05" name="テキスト ボックス 704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706" name="テキスト ボックス 705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07" name="テキスト ボックス 706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708" name="テキスト ボックス 707"/>
        <xdr:cNvSpPr txBox="1"/>
      </xdr:nvSpPr>
      <xdr:spPr>
        <a:xfrm>
          <a:off x="11654270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709" name="テキスト ボックス 708"/>
        <xdr:cNvSpPr txBox="1"/>
      </xdr:nvSpPr>
      <xdr:spPr>
        <a:xfrm>
          <a:off x="13593907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10" name="テキスト ボックス 709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711" name="テキスト ボックス 71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12" name="テキスト ボックス 71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713" name="テキスト ボックス 71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14" name="テキスト ボックス 71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715" name="テキスト ボックス 714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16" name="テキスト ボックス 715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42</xdr:row>
      <xdr:rowOff>71437</xdr:rowOff>
    </xdr:from>
    <xdr:ext cx="184731" cy="264560"/>
    <xdr:sp macro="" textlink="">
      <xdr:nvSpPr>
        <xdr:cNvPr id="717" name="テキスト ボックス 716"/>
        <xdr:cNvSpPr txBox="1"/>
      </xdr:nvSpPr>
      <xdr:spPr>
        <a:xfrm>
          <a:off x="11654270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42</xdr:row>
      <xdr:rowOff>71437</xdr:rowOff>
    </xdr:from>
    <xdr:ext cx="184731" cy="264560"/>
    <xdr:sp macro="" textlink="">
      <xdr:nvSpPr>
        <xdr:cNvPr id="718" name="テキスト ボックス 717"/>
        <xdr:cNvSpPr txBox="1"/>
      </xdr:nvSpPr>
      <xdr:spPr>
        <a:xfrm>
          <a:off x="13593907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19" name="テキスト ボックス 718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720" name="テキスト ボックス 719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21" name="テキスト ボックス 720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722" name="テキスト ボックス 721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23" name="テキスト ボックス 722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724" name="テキスト ボックス 723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25" name="テキスト ボックス 724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42</xdr:row>
      <xdr:rowOff>71437</xdr:rowOff>
    </xdr:from>
    <xdr:ext cx="184731" cy="264560"/>
    <xdr:sp macro="" textlink="">
      <xdr:nvSpPr>
        <xdr:cNvPr id="726" name="テキスト ボックス 725"/>
        <xdr:cNvSpPr txBox="1"/>
      </xdr:nvSpPr>
      <xdr:spPr>
        <a:xfrm>
          <a:off x="11654270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42</xdr:row>
      <xdr:rowOff>71437</xdr:rowOff>
    </xdr:from>
    <xdr:ext cx="184731" cy="264560"/>
    <xdr:sp macro="" textlink="">
      <xdr:nvSpPr>
        <xdr:cNvPr id="727" name="テキスト ボックス 726"/>
        <xdr:cNvSpPr txBox="1"/>
      </xdr:nvSpPr>
      <xdr:spPr>
        <a:xfrm>
          <a:off x="13593907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28" name="テキスト ボックス 727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729" name="テキスト ボックス 728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30" name="テキスト ボックス 729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731" name="テキスト ボックス 730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32" name="テキスト ボックス 731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33" name="テキスト ボックス 732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34" name="テキスト ボックス 733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35" name="テキスト ボックス 734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36" name="テキスト ボックス 735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37" name="テキスト ボックス 736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38" name="テキスト ボックス 737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39" name="テキスト ボックス 738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40" name="テキスト ボックス 739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41" name="テキスト ボックス 740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42" name="テキスト ボックス 741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43" name="テキスト ボックス 742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44" name="テキスト ボックス 743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45" name="テキスト ボックス 744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46" name="テキスト ボックス 745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47" name="テキスト ボックス 746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48" name="テキスト ボックス 747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49" name="テキスト ボックス 748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50" name="テキスト ボックス 749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51" name="テキスト ボックス 750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52" name="テキスト ボックス 751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53" name="テキスト ボックス 752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54" name="テキスト ボックス 753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55" name="テキスト ボックス 754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56" name="テキスト ボックス 755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57" name="テキスト ボックス 756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58" name="テキスト ボックス 757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59" name="テキスト ボックス 758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60" name="テキスト ボックス 759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61" name="テキスト ボックス 760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62" name="テキスト ボックス 761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63" name="テキスト ボックス 762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64" name="テキスト ボックス 763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65" name="テキスト ボックス 764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66" name="テキスト ボックス 765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67" name="テキスト ボックス 766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68" name="テキスト ボックス 767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69" name="テキスト ボックス 768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70" name="テキスト ボックス 769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71" name="テキスト ボックス 770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72" name="テキスト ボックス 771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73" name="テキスト ボックス 772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74" name="テキスト ボックス 773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75" name="テキスト ボックス 77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76" name="テキスト ボックス 77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77" name="テキスト ボックス 77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78" name="テキスト ボックス 77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79" name="テキスト ボックス 77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80" name="テキスト ボックス 77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81" name="テキスト ボックス 78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82" name="テキスト ボックス 78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83" name="テキスト ボックス 78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84" name="テキスト ボックス 78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85" name="テキスト ボックス 78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86" name="テキスト ボックス 78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87" name="テキスト ボックス 786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88" name="テキスト ボックス 787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89" name="テキスト ボックス 788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0" name="テキスト ボックス 789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1" name="テキスト ボックス 790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2" name="テキスト ボックス 791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3" name="テキスト ボックス 792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4" name="テキスト ボックス 793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5" name="テキスト ボックス 794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6" name="テキスト ボックス 795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7" name="テキスト ボックス 796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8" name="テキスト ボックス 797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799" name="テキスト ボックス 798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0" name="テキスト ボックス 799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1" name="テキスト ボックス 800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2" name="テキスト ボックス 801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3" name="テキスト ボックス 802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4" name="テキスト ボックス 803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5" name="テキスト ボックス 804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6" name="テキスト ボックス 805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7" name="テキスト ボックス 806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8" name="テキスト ボックス 807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9" name="テキスト ボックス 808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10" name="テキスト ボックス 809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1" name="テキスト ボックス 81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2" name="テキスト ボックス 81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3" name="テキスト ボックス 81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4" name="テキスト ボックス 81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5" name="テキスト ボックス 81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6" name="テキスト ボックス 81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7" name="テキスト ボックス 81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8" name="テキスト ボックス 81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9" name="テキスト ボックス 81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20" name="テキスト ボックス 81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21" name="テキスト ボックス 82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22" name="テキスト ボックス 82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23" name="テキスト ボックス 822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24" name="テキスト ボックス 823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25" name="テキスト ボックス 824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26" name="テキスト ボックス 825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27" name="テキスト ボックス 826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28" name="テキスト ボックス 827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29" name="テキスト ボックス 828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30" name="テキスト ボックス 829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31" name="テキスト ボックス 830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32" name="テキスト ボックス 831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33" name="テキスト ボックス 832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34" name="テキスト ボックス 833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35" name="テキスト ボックス 834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36" name="テキスト ボックス 835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837" name="テキスト ボックス 836"/>
        <xdr:cNvSpPr txBox="1"/>
      </xdr:nvSpPr>
      <xdr:spPr>
        <a:xfrm>
          <a:off x="11654270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838" name="テキスト ボックス 837"/>
        <xdr:cNvSpPr txBox="1"/>
      </xdr:nvSpPr>
      <xdr:spPr>
        <a:xfrm>
          <a:off x="13593907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39" name="テキスト ボックス 838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40" name="テキスト ボックス 839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41" name="テキスト ボックス 840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42" name="テキスト ボックス 841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43" name="テキスト ボックス 842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44" name="テキスト ボックス 84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45" name="テキスト ボックス 84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846" name="テキスト ボックス 845"/>
        <xdr:cNvSpPr txBox="1"/>
      </xdr:nvSpPr>
      <xdr:spPr>
        <a:xfrm>
          <a:off x="11654270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847" name="テキスト ボックス 846"/>
        <xdr:cNvSpPr txBox="1"/>
      </xdr:nvSpPr>
      <xdr:spPr>
        <a:xfrm>
          <a:off x="13593907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48" name="テキスト ボックス 847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49" name="テキスト ボックス 84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50" name="テキスト ボックス 84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51" name="テキスト ボックス 85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52" name="テキスト ボックス 85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53" name="テキスト ボックス 85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54" name="テキスト ボックス 85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855" name="テキスト ボックス 854"/>
        <xdr:cNvSpPr txBox="1"/>
      </xdr:nvSpPr>
      <xdr:spPr>
        <a:xfrm>
          <a:off x="11654270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856" name="テキスト ボックス 855"/>
        <xdr:cNvSpPr txBox="1"/>
      </xdr:nvSpPr>
      <xdr:spPr>
        <a:xfrm>
          <a:off x="13593907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57" name="テキスト ボックス 856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58" name="テキスト ボックス 85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59" name="テキスト ボックス 85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60" name="テキスト ボックス 85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61" name="テキスト ボックス 86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2" name="テキスト ボックス 861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3" name="テキスト ボックス 862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4" name="テキスト ボックス 863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5" name="テキスト ボックス 864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6" name="テキスト ボックス 865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7" name="テキスト ボックス 866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8" name="テキスト ボックス 867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9" name="テキスト ボックス 868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70" name="テキスト ボックス 869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71" name="テキスト ボックス 870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72" name="テキスト ボックス 871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73" name="テキスト ボックス 872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74" name="テキスト ボックス 873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75" name="テキスト ボックス 874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76" name="テキスト ボックス 875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77" name="テキスト ボックス 876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78" name="テキスト ボックス 877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79" name="テキスト ボックス 878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80" name="テキスト ボックス 879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81" name="テキスト ボックス 880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82" name="テキスト ボックス 881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83" name="テキスト ボックス 882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84" name="テキスト ボックス 883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85" name="テキスト ボックス 884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86" name="テキスト ボックス 885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87" name="テキスト ボックス 886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88" name="テキスト ボックス 887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89" name="テキスト ボックス 888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90" name="テキスト ボックス 889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91" name="テキスト ボックス 890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92" name="テキスト ボックス 891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93" name="テキスト ボックス 892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94" name="テキスト ボックス 89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95" name="テキスト ボックス 89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96" name="テキスト ボックス 89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97" name="テキスト ボックス 89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98" name="テキスト ボックス 89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99" name="テキスト ボックス 89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900" name="テキスト ボックス 89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901" name="テキスト ボックス 90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902" name="テキスト ボックス 90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903" name="テキスト ボックス 90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904" name="テキスト ボックス 90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905" name="テキスト ボックス 90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06" name="テキスト ボックス 905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07" name="テキスト ボックス 906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08" name="テキスト ボックス 907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09" name="テキスト ボックス 908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10" name="テキスト ボックス 909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11" name="テキスト ボックス 910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12" name="テキスト ボックス 911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13" name="テキスト ボックス 912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14" name="テキスト ボックス 913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15" name="テキスト ボックス 914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16" name="テキスト ボックス 915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17" name="テキスト ボックス 916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18" name="テキスト ボックス 91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19" name="テキスト ボックス 91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0" name="テキスト ボックス 91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1" name="テキスト ボックス 92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2" name="テキスト ボックス 92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3" name="テキスト ボックス 92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4" name="テキスト ボックス 92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5" name="テキスト ボックス 92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6" name="テキスト ボックス 92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7" name="テキスト ボックス 92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8" name="テキスト ボックス 92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9" name="テキスト ボックス 92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30" name="テキスト ボックス 929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31" name="テキスト ボックス 930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932" name="テキスト ボックス 931"/>
        <xdr:cNvSpPr txBox="1"/>
      </xdr:nvSpPr>
      <xdr:spPr>
        <a:xfrm>
          <a:off x="11654270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933" name="テキスト ボックス 932"/>
        <xdr:cNvSpPr txBox="1"/>
      </xdr:nvSpPr>
      <xdr:spPr>
        <a:xfrm>
          <a:off x="13593907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934" name="テキスト ボックス 933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35" name="テキスト ボックス 934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36" name="テキスト ボックス 935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37" name="テキスト ボックス 936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38" name="テキスト ボックス 937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39" name="テキスト ボックス 938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40" name="テキスト ボックス 939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941" name="テキスト ボックス 940"/>
        <xdr:cNvSpPr txBox="1"/>
      </xdr:nvSpPr>
      <xdr:spPr>
        <a:xfrm>
          <a:off x="11654270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942" name="テキスト ボックス 941"/>
        <xdr:cNvSpPr txBox="1"/>
      </xdr:nvSpPr>
      <xdr:spPr>
        <a:xfrm>
          <a:off x="13593907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943" name="テキスト ボックス 942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44" name="テキスト ボックス 943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45" name="テキスト ボックス 944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46" name="テキスト ボックス 945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47" name="テキスト ボックス 946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948" name="テキスト ボックス 947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949" name="テキスト ボックス 948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950" name="テキスト ボックス 949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951" name="テキスト ボックス 950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952" name="テキスト ボックス 951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953" name="テキスト ボックス 952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954" name="テキスト ボックス 953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955" name="テキスト ボックス 954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956" name="テキスト ボックス 955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957" name="テキスト ボックス 956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58" name="テキスト ボックス 957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59" name="テキスト ボックス 958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60" name="テキスト ボックス 959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61" name="テキスト ボックス 960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62" name="テキスト ボックス 961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63" name="テキスト ボックス 962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64" name="テキスト ボックス 963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65" name="テキスト ボックス 964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66" name="テキスト ボックス 965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67" name="テキスト ボックス 966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68" name="テキスト ボックス 967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69" name="テキスト ボックス 968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70" name="テキスト ボックス 969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71" name="テキスト ボックス 970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72" name="テキスト ボックス 971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73" name="テキスト ボックス 972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74" name="テキスト ボックス 973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75" name="テキスト ボックス 974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76" name="テキスト ボックス 975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77" name="テキスト ボックス 976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78" name="テキスト ボックス 977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79" name="テキスト ボックス 978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80" name="テキスト ボックス 979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81" name="テキスト ボックス 980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39" name="テキスト ボックス 1338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40" name="テキスト ボックス 1339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41" name="テキスト ボックス 1340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42" name="テキスト ボックス 1341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43" name="テキスト ボックス 1342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44" name="テキスト ボックス 1343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45" name="テキスト ボックス 1344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46" name="テキスト ボックス 1345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47" name="テキスト ボックス 1346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48" name="テキスト ボックス 1347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49" name="テキスト ボックス 1348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50" name="テキスト ボックス 1349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51" name="テキスト ボックス 1350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52" name="テキスト ボックス 1351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53" name="テキスト ボックス 1352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54" name="テキスト ボックス 1353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55" name="テキスト ボックス 1354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56" name="テキスト ボックス 1355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57" name="テキスト ボックス 1356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58" name="テキスト ボックス 1357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59" name="テキスト ボックス 1358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60" name="テキスト ボックス 1359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61" name="テキスト ボックス 1360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62" name="テキスト ボックス 1361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63" name="テキスト ボックス 1362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64" name="テキスト ボックス 1363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65" name="テキスト ボックス 1364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66" name="テキスト ボックス 1365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67" name="テキスト ボックス 1366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68" name="テキスト ボックス 1367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69" name="テキスト ボックス 1368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70" name="テキスト ボックス 1369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71" name="テキスト ボックス 1370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72" name="テキスト ボックス 1371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73" name="テキスト ボックス 1372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74" name="テキスト ボックス 1373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75" name="テキスト ボックス 1374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76" name="テキスト ボックス 1375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77" name="テキスト ボックス 1376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78" name="テキスト ボックス 1377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79" name="テキスト ボックス 1378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80" name="テキスト ボックス 1379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81" name="テキスト ボックス 1380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82" name="テキスト ボックス 1381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83" name="テキスト ボックス 1382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84" name="テキスト ボックス 1383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85" name="テキスト ボックス 1384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86" name="テキスト ボックス 1385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87" name="テキスト ボックス 1386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88" name="テキスト ボックス 1387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89" name="テキスト ボックス 1388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90" name="テキスト ボックス 1389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91" name="テキスト ボックス 1390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92" name="テキスト ボックス 1391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93" name="テキスト ボックス 1392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94" name="テキスト ボックス 1393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95" name="テキスト ボックス 1394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96" name="テキスト ボックス 1395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97" name="テキスト ボックス 1396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98" name="テキスト ボックス 1397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399" name="テキスト ボックス 1398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00" name="テキスト ボックス 1399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01" name="テキスト ボックス 1400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02" name="テキスト ボックス 1401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03" name="テキスト ボックス 1402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04" name="テキスト ボックス 1403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05" name="テキスト ボックス 1404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06" name="テキスト ボックス 1405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07" name="テキスト ボックス 1406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08" name="テキスト ボックス 1407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09" name="テキスト ボックス 1408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10" name="テキスト ボックス 1409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11" name="テキスト ボックス 1410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12" name="テキスト ボックス 1411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13" name="テキスト ボックス 1412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14" name="テキスト ボックス 1413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15" name="テキスト ボックス 1414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16" name="テキスト ボックス 1415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17" name="テキスト ボックス 1416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18" name="テキスト ボックス 1417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19" name="テキスト ボックス 1418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20" name="テキスト ボックス 1419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21" name="テキスト ボックス 1420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422" name="テキスト ボックス 1421"/>
        <xdr:cNvSpPr txBox="1"/>
      </xdr:nvSpPr>
      <xdr:spPr>
        <a:xfrm>
          <a:off x="15533543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23" name="テキスト ボックス 142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24" name="テキスト ボックス 142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25" name="テキスト ボックス 142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26" name="テキスト ボックス 142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27" name="テキスト ボックス 142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28" name="テキスト ボックス 142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29" name="テキスト ボックス 142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30" name="テキスト ボックス 142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31" name="テキスト ボックス 143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32" name="テキスト ボックス 143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33" name="テキスト ボックス 143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34" name="テキスト ボックス 143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35" name="テキスト ボックス 143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36" name="テキスト ボックス 143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37" name="テキスト ボックス 143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38" name="テキスト ボックス 143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39" name="テキスト ボックス 143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40" name="テキスト ボックス 143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41" name="テキスト ボックス 144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42" name="テキスト ボックス 144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43" name="テキスト ボックス 144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44" name="テキスト ボックス 144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45" name="テキスト ボックス 144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46" name="テキスト ボックス 144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47" name="テキスト ボックス 144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48" name="テキスト ボックス 144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49" name="テキスト ボックス 144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50" name="テキスト ボックス 144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51" name="テキスト ボックス 145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52" name="テキスト ボックス 145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53" name="テキスト ボックス 145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54" name="テキスト ボックス 145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55" name="テキスト ボックス 145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56" name="テキスト ボックス 145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57" name="テキスト ボックス 145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58" name="テキスト ボックス 145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59" name="テキスト ボックス 145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60" name="テキスト ボックス 145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61" name="テキスト ボックス 146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62" name="テキスト ボックス 146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63" name="テキスト ボックス 146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64" name="テキスト ボックス 146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65" name="テキスト ボックス 146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66" name="テキスト ボックス 146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67" name="テキスト ボックス 146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68" name="テキスト ボックス 146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69" name="テキスト ボックス 146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70" name="テキスト ボックス 146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71" name="テキスト ボックス 147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72" name="テキスト ボックス 147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73" name="テキスト ボックス 147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74" name="テキスト ボックス 147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75" name="テキスト ボックス 147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76" name="テキスト ボックス 147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77" name="テキスト ボックス 147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78" name="テキスト ボックス 147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79" name="テキスト ボックス 147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80" name="テキスト ボックス 147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81" name="テキスト ボックス 148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82" name="テキスト ボックス 148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83" name="テキスト ボックス 148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84" name="テキスト ボックス 148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85" name="テキスト ボックス 148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86" name="テキスト ボックス 148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87" name="テキスト ボックス 148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88" name="テキスト ボックス 148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89" name="テキスト ボックス 148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90" name="テキスト ボックス 148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91" name="テキスト ボックス 149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92" name="テキスト ボックス 149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93" name="テキスト ボックス 149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94" name="テキスト ボックス 149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95" name="テキスト ボックス 149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96" name="テキスト ボックス 149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97" name="テキスト ボックス 149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498" name="テキスト ボックス 149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499" name="テキスト ボックス 149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00" name="テキスト ボックス 149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01" name="テキスト ボックス 150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02" name="テキスト ボックス 150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03" name="テキスト ボックス 150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04" name="テキスト ボックス 150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05" name="テキスト ボックス 150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06" name="テキスト ボックス 150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07" name="テキスト ボックス 150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08" name="テキスト ボックス 150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09" name="テキスト ボックス 150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10" name="テキスト ボックス 150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11" name="テキスト ボックス 151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12" name="テキスト ボックス 151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13" name="テキスト ボックス 151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14" name="テキスト ボックス 151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15" name="テキスト ボックス 151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16" name="テキスト ボックス 151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17" name="テキスト ボックス 151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18" name="テキスト ボックス 151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19" name="テキスト ボックス 151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20" name="テキスト ボックス 151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21" name="テキスト ボックス 152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22" name="テキスト ボックス 152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23" name="テキスト ボックス 152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24" name="テキスト ボックス 152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25" name="テキスト ボックス 152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26" name="テキスト ボックス 152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27" name="テキスト ボックス 152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28" name="テキスト ボックス 152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29" name="テキスト ボックス 152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30" name="テキスト ボックス 152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31" name="テキスト ボックス 153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32" name="テキスト ボックス 153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33" name="テキスト ボックス 153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34" name="テキスト ボックス 153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35" name="テキスト ボックス 153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36" name="テキスト ボックス 153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37" name="テキスト ボックス 153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38" name="テキスト ボックス 153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39" name="テキスト ボックス 153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40" name="テキスト ボックス 153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41" name="テキスト ボックス 154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42" name="テキスト ボックス 154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43" name="テキスト ボックス 154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44" name="テキスト ボックス 154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45" name="テキスト ボックス 154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46" name="テキスト ボックス 154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47" name="テキスト ボックス 154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48" name="テキスト ボックス 154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49" name="テキスト ボックス 154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50" name="テキスト ボックス 154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51" name="テキスト ボックス 155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52" name="テキスト ボックス 155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53" name="テキスト ボックス 155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54" name="テキスト ボックス 155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55" name="テキスト ボックス 155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56" name="テキスト ボックス 155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57" name="テキスト ボックス 155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58" name="テキスト ボックス 155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59" name="テキスト ボックス 155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60" name="テキスト ボックス 155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61" name="テキスト ボックス 156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62" name="テキスト ボックス 156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63" name="テキスト ボックス 156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64" name="テキスト ボックス 156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65" name="テキスト ボックス 156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66" name="テキスト ボックス 156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67" name="テキスト ボックス 156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68" name="テキスト ボックス 156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69" name="テキスト ボックス 156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70" name="テキスト ボックス 156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71" name="テキスト ボックス 157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72" name="テキスト ボックス 157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73" name="テキスト ボックス 157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74" name="テキスト ボックス 157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75" name="テキスト ボックス 157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76" name="テキスト ボックス 157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77" name="テキスト ボックス 157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78" name="テキスト ボックス 157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79" name="テキスト ボックス 157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80" name="テキスト ボックス 157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81" name="テキスト ボックス 158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82" name="テキスト ボックス 158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83" name="テキスト ボックス 158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84" name="テキスト ボックス 158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85" name="テキスト ボックス 158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86" name="テキスト ボックス 158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87" name="テキスト ボックス 158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88" name="テキスト ボックス 158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89" name="テキスト ボックス 158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90" name="テキスト ボックス 158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91" name="テキスト ボックス 159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92" name="テキスト ボックス 159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93" name="テキスト ボックス 159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94" name="テキスト ボックス 159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95" name="テキスト ボックス 159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96" name="テキスト ボックス 159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97" name="テキスト ボックス 159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98" name="テキスト ボックス 159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99" name="テキスト ボックス 159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00" name="テキスト ボックス 159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01" name="テキスト ボックス 160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02" name="テキスト ボックス 160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03" name="テキスト ボックス 160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04" name="テキスト ボックス 160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05" name="テキスト ボックス 160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06" name="テキスト ボックス 160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07" name="テキスト ボックス 160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08" name="テキスト ボックス 160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09" name="テキスト ボックス 160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10" name="テキスト ボックス 160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11" name="テキスト ボックス 161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12" name="テキスト ボックス 161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13" name="テキスト ボックス 161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14" name="テキスト ボックス 161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15" name="テキスト ボックス 161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16" name="テキスト ボックス 161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17" name="テキスト ボックス 161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18" name="テキスト ボックス 161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19" name="テキスト ボックス 161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20" name="テキスト ボックス 161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21" name="テキスト ボックス 162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22" name="テキスト ボックス 162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23" name="テキスト ボックス 162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24" name="テキスト ボックス 162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25" name="テキスト ボックス 162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26" name="テキスト ボックス 162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27" name="テキスト ボックス 162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28" name="テキスト ボックス 162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29" name="テキスト ボックス 162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30" name="テキスト ボックス 162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31" name="テキスト ボックス 163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32" name="テキスト ボックス 163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33" name="テキスト ボックス 163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34" name="テキスト ボックス 163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35" name="テキスト ボックス 163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36" name="テキスト ボックス 163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37" name="テキスト ボックス 163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38" name="テキスト ボックス 163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39" name="テキスト ボックス 163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40" name="テキスト ボックス 163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41" name="テキスト ボックス 164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42" name="テキスト ボックス 164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43" name="テキスト ボックス 164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44" name="テキスト ボックス 164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45" name="テキスト ボックス 164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46" name="テキスト ボックス 164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47" name="テキスト ボックス 164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48" name="テキスト ボックス 164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49" name="テキスト ボックス 164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50" name="テキスト ボックス 164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51" name="テキスト ボックス 165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52" name="テキスト ボックス 165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53" name="テキスト ボックス 165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54" name="テキスト ボックス 165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55" name="テキスト ボックス 165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56" name="テキスト ボックス 165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57" name="テキスト ボックス 165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58" name="テキスト ボックス 165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659" name="テキスト ボックス 165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60" name="テキスト ボックス 165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661" name="テキスト ボックス 166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662" name="テキスト ボックス 166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63" name="テキスト ボックス 166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64" name="テキスト ボックス 166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665" name="テキスト ボックス 166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666" name="テキスト ボックス 166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67" name="テキスト ボックス 166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68" name="テキスト ボックス 166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669" name="テキスト ボックス 166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670" name="テキスト ボックス 166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71" name="テキスト ボックス 167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72" name="テキスト ボックス 167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673" name="テキスト ボックス 167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74" name="テキスト ボックス 167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675" name="テキスト ボックス 167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76" name="テキスト ボックス 167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677" name="テキスト ボックス 167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78" name="テキスト ボックス 167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679" name="テキスト ボックス 167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80" name="テキスト ボックス 167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681" name="テキスト ボックス 168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82" name="テキスト ボックス 168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683" name="テキスト ボックス 168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84" name="テキスト ボックス 168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685" name="テキスト ボックス 168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86" name="テキスト ボックス 168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687" name="テキスト ボックス 168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88" name="テキスト ボックス 168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89" name="テキスト ボックス 168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90" name="テキスト ボックス 168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91" name="テキスト ボックス 169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92" name="テキスト ボックス 169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93" name="テキスト ボックス 169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94" name="テキスト ボックス 169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95" name="テキスト ボックス 169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96" name="テキスト ボックス 169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97" name="テキスト ボックス 169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98" name="テキスト ボックス 169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699" name="テキスト ボックス 169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00" name="テキスト ボックス 169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01" name="テキスト ボックス 170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02" name="テキスト ボックス 170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03" name="テキスト ボックス 170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04" name="テキスト ボックス 170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05" name="テキスト ボックス 170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06" name="テキスト ボックス 170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07" name="テキスト ボックス 170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08" name="テキスト ボックス 170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09" name="テキスト ボックス 170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10" name="テキスト ボックス 170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11" name="テキスト ボックス 171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12" name="テキスト ボックス 171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13" name="テキスト ボックス 171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14" name="テキスト ボックス 171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15" name="テキスト ボックス 171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16" name="テキスト ボックス 171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17" name="テキスト ボックス 171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18" name="テキスト ボックス 171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19" name="テキスト ボックス 171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20" name="テキスト ボックス 171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21" name="テキスト ボックス 172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22" name="テキスト ボックス 172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23" name="テキスト ボックス 172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24" name="テキスト ボックス 172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25" name="テキスト ボックス 172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26" name="テキスト ボックス 172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27" name="テキスト ボックス 172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28" name="テキスト ボックス 172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29" name="テキスト ボックス 172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30" name="テキスト ボックス 172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31" name="テキスト ボックス 173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32" name="テキスト ボックス 173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33" name="テキスト ボックス 173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34" name="テキスト ボックス 173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35" name="テキスト ボックス 173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36" name="テキスト ボックス 173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37" name="テキスト ボックス 173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38" name="テキスト ボックス 173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39" name="テキスト ボックス 173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40" name="テキスト ボックス 173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41" name="テキスト ボックス 174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42" name="テキスト ボックス 174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43" name="テキスト ボックス 174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44" name="テキスト ボックス 174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45" name="テキスト ボックス 174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46" name="テキスト ボックス 174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47" name="テキスト ボックス 174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48" name="テキスト ボックス 174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49" name="テキスト ボックス 174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50" name="テキスト ボックス 174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51" name="テキスト ボックス 175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52" name="テキスト ボックス 175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53" name="テキスト ボックス 175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54" name="テキスト ボックス 175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55" name="テキスト ボックス 175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56" name="テキスト ボックス 175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57" name="テキスト ボックス 175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58" name="テキスト ボックス 175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59" name="テキスト ボックス 175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60" name="テキスト ボックス 175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61" name="テキスト ボックス 176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62" name="テキスト ボックス 176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63" name="テキスト ボックス 176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64" name="テキスト ボックス 176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65" name="テキスト ボックス 176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66" name="テキスト ボックス 176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67" name="テキスト ボックス 176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68" name="テキスト ボックス 176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69" name="テキスト ボックス 176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70" name="テキスト ボックス 176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71" name="テキスト ボックス 177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72" name="テキスト ボックス 177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73" name="テキスト ボックス 177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74" name="テキスト ボックス 177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75" name="テキスト ボックス 177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76" name="テキスト ボックス 177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77" name="テキスト ボックス 177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78" name="テキスト ボックス 177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79" name="テキスト ボックス 177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80" name="テキスト ボックス 177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81" name="テキスト ボックス 178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82" name="テキスト ボックス 178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83" name="テキスト ボックス 178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84" name="テキスト ボックス 178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85" name="テキスト ボックス 178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86" name="テキスト ボックス 178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87" name="テキスト ボックス 178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788" name="テキスト ボックス 178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89" name="テキスト ボックス 178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90" name="テキスト ボックス 178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91" name="テキスト ボックス 179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92" name="テキスト ボックス 179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93" name="テキスト ボックス 179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94" name="テキスト ボックス 179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95" name="テキスト ボックス 179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96" name="テキスト ボックス 179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97" name="テキスト ボックス 179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98" name="テキスト ボックス 179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799" name="テキスト ボックス 179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00" name="テキスト ボックス 179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01" name="テキスト ボックス 180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02" name="テキスト ボックス 180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03" name="テキスト ボックス 180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04" name="テキスト ボックス 180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05" name="テキスト ボックス 180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06" name="テキスト ボックス 180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07" name="テキスト ボックス 180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08" name="テキスト ボックス 180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09" name="テキスト ボックス 180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10" name="テキスト ボックス 180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11" name="テキスト ボックス 181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12" name="テキスト ボックス 181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13" name="テキスト ボックス 181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14" name="テキスト ボックス 181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15" name="テキスト ボックス 181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16" name="テキスト ボックス 181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17" name="テキスト ボックス 181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18" name="テキスト ボックス 181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19" name="テキスト ボックス 181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20" name="テキスト ボックス 181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21" name="テキスト ボックス 182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22" name="テキスト ボックス 182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23" name="テキスト ボックス 182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24" name="テキスト ボックス 182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25" name="テキスト ボックス 182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26" name="テキスト ボックス 182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27" name="テキスト ボックス 182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28" name="テキスト ボックス 182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29" name="テキスト ボックス 182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30" name="テキスト ボックス 182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31" name="テキスト ボックス 183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32" name="テキスト ボックス 183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33" name="テキスト ボックス 183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34" name="テキスト ボックス 183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35" name="テキスト ボックス 183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36" name="テキスト ボックス 183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37" name="テキスト ボックス 183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38" name="テキスト ボックス 183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39" name="テキスト ボックス 183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40" name="テキスト ボックス 183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41" name="テキスト ボックス 184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42" name="テキスト ボックス 184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43" name="テキスト ボックス 184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44" name="テキスト ボックス 184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45" name="テキスト ボックス 184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46" name="テキスト ボックス 184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47" name="テキスト ボックス 184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48" name="テキスト ボックス 184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49" name="テキスト ボックス 184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50" name="テキスト ボックス 184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51" name="テキスト ボックス 185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52" name="テキスト ボックス 185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53" name="テキスト ボックス 185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54" name="テキスト ボックス 185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55" name="テキスト ボックス 185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56" name="テキスト ボックス 185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57" name="テキスト ボックス 185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58" name="テキスト ボックス 185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59" name="テキスト ボックス 185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60" name="テキスト ボックス 185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61" name="テキスト ボックス 186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62" name="テキスト ボックス 186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63" name="テキスト ボックス 186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64" name="テキスト ボックス 186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65" name="テキスト ボックス 186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66" name="テキスト ボックス 186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67" name="テキスト ボックス 186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68" name="テキスト ボックス 186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69" name="テキスト ボックス 186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70" name="テキスト ボックス 186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71" name="テキスト ボックス 187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72" name="テキスト ボックス 187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73" name="テキスト ボックス 187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74" name="テキスト ボックス 187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75" name="テキスト ボックス 187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76" name="テキスト ボックス 187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77" name="テキスト ボックス 187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78" name="テキスト ボックス 187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79" name="テキスト ボックス 187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80" name="テキスト ボックス 187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81" name="テキスト ボックス 188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882" name="テキスト ボックス 188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83" name="テキスト ボックス 188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84" name="テキスト ボックス 188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85" name="テキスト ボックス 188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86" name="テキスト ボックス 188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87" name="テキスト ボックス 188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88" name="テキスト ボックス 188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89" name="テキスト ボックス 188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90" name="テキスト ボックス 188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91" name="テキスト ボックス 189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92" name="テキスト ボックス 189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93" name="テキスト ボックス 189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894" name="テキスト ボックス 189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895" name="テキスト ボックス 189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896" name="テキスト ボックス 189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897" name="テキスト ボックス 189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898" name="テキスト ボックス 189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899" name="テキスト ボックス 189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00" name="テキスト ボックス 189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01" name="テキスト ボックス 190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02" name="テキスト ボックス 190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03" name="テキスト ボックス 190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04" name="テキスト ボックス 190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05" name="テキスト ボックス 190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06" name="テキスト ボックス 190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07" name="テキスト ボックス 190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08" name="テキスト ボックス 190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09" name="テキスト ボックス 190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10" name="テキスト ボックス 190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11" name="テキスト ボックス 191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12" name="テキスト ボックス 191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13" name="テキスト ボックス 191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14" name="テキスト ボックス 191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15" name="テキスト ボックス 191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16" name="テキスト ボックス 191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17" name="テキスト ボックス 191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18" name="テキスト ボックス 191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19" name="テキスト ボックス 191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20" name="テキスト ボックス 191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21" name="テキスト ボックス 192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22" name="テキスト ボックス 192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23" name="テキスト ボックス 192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24" name="テキスト ボックス 192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25" name="テキスト ボックス 192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26" name="テキスト ボックス 192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27" name="テキスト ボックス 192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28" name="テキスト ボックス 192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29" name="テキスト ボックス 192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30" name="テキスト ボックス 192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31" name="テキスト ボックス 193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32" name="テキスト ボックス 193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33" name="テキスト ボックス 193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34" name="テキスト ボックス 193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35" name="テキスト ボックス 193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36" name="テキスト ボックス 193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37" name="テキスト ボックス 193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38" name="テキスト ボックス 193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39" name="テキスト ボックス 193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40" name="テキスト ボックス 193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41" name="テキスト ボックス 194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42" name="テキスト ボックス 194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43" name="テキスト ボックス 194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44" name="テキスト ボックス 194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45" name="テキスト ボックス 194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46" name="テキスト ボックス 194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47" name="テキスト ボックス 194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48" name="テキスト ボックス 194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49" name="テキスト ボックス 194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50" name="テキスト ボックス 194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51" name="テキスト ボックス 195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52" name="テキスト ボックス 195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53" name="テキスト ボックス 195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54" name="テキスト ボックス 195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55" name="テキスト ボックス 195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56" name="テキスト ボックス 195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57" name="テキスト ボックス 195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58" name="テキスト ボックス 195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59" name="テキスト ボックス 195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60" name="テキスト ボックス 195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61" name="テキスト ボックス 196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62" name="テキスト ボックス 196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63" name="テキスト ボックス 196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64" name="テキスト ボックス 196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65" name="テキスト ボックス 196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66" name="テキスト ボックス 196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67" name="テキスト ボックス 196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68" name="テキスト ボックス 196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69" name="テキスト ボックス 196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70" name="テキスト ボックス 196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71" name="テキスト ボックス 197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72" name="テキスト ボックス 197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73" name="テキスト ボックス 197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74" name="テキスト ボックス 197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75" name="テキスト ボックス 197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76" name="テキスト ボックス 197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77" name="テキスト ボックス 197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78" name="テキスト ボックス 197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79" name="テキスト ボックス 197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80" name="テキスト ボックス 197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81" name="テキスト ボックス 198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82" name="テキスト ボックス 198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83" name="テキスト ボックス 198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84" name="テキスト ボックス 198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85" name="テキスト ボックス 198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86" name="テキスト ボックス 198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87" name="テキスト ボックス 198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988" name="テキスト ボックス 198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89" name="テキスト ボックス 198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90" name="テキスト ボックス 198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91" name="テキスト ボックス 199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92" name="テキスト ボックス 199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93" name="テキスト ボックス 199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94" name="テキスト ボックス 199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95" name="テキスト ボックス 199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96" name="テキスト ボックス 199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97" name="テキスト ボックス 199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98" name="テキスト ボックス 199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999" name="テキスト ボックス 199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00" name="テキスト ボックス 199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01" name="テキスト ボックス 200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02" name="テキスト ボックス 200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03" name="テキスト ボックス 200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04" name="テキスト ボックス 200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05" name="テキスト ボックス 200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06" name="テキスト ボックス 200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07" name="テキスト ボックス 200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08" name="テキスト ボックス 200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09" name="テキスト ボックス 200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10" name="テキスト ボックス 200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11" name="テキスト ボックス 201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12" name="テキスト ボックス 201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13" name="テキスト ボックス 201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14" name="テキスト ボックス 201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15" name="テキスト ボックス 201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16" name="テキスト ボックス 201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17" name="テキスト ボックス 201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18" name="テキスト ボックス 201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19" name="テキスト ボックス 201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20" name="テキスト ボックス 201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21" name="テキスト ボックス 202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22" name="テキスト ボックス 202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23" name="テキスト ボックス 202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24" name="テキスト ボックス 202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25" name="テキスト ボックス 202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26" name="テキスト ボックス 202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27" name="テキスト ボックス 202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28" name="テキスト ボックス 202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29" name="テキスト ボックス 202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30" name="テキスト ボックス 202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31" name="テキスト ボックス 203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32" name="テキスト ボックス 203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33" name="テキスト ボックス 203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34" name="テキスト ボックス 203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35" name="テキスト ボックス 203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36" name="テキスト ボックス 203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37" name="テキスト ボックス 203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38" name="テキスト ボックス 203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39" name="テキスト ボックス 203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40" name="テキスト ボックス 203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41" name="テキスト ボックス 204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42" name="テキスト ボックス 204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43" name="テキスト ボックス 204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44" name="テキスト ボックス 204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45" name="テキスト ボックス 204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46" name="テキスト ボックス 204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47" name="テキスト ボックス 204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48" name="テキスト ボックス 204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49" name="テキスト ボックス 204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50" name="テキスト ボックス 204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51" name="テキスト ボックス 205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52" name="テキスト ボックス 205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53" name="テキスト ボックス 205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54" name="テキスト ボックス 205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55" name="テキスト ボックス 205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56" name="テキスト ボックス 205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57" name="テキスト ボックス 205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58" name="テキスト ボックス 205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59" name="テキスト ボックス 205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60" name="テキスト ボックス 205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61" name="テキスト ボックス 206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62" name="テキスト ボックス 206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63" name="テキスト ボックス 206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64" name="テキスト ボックス 206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65" name="テキスト ボックス 206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66" name="テキスト ボックス 206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67" name="テキスト ボックス 206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68" name="テキスト ボックス 206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69" name="テキスト ボックス 206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70" name="テキスト ボックス 206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71" name="テキスト ボックス 207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72" name="テキスト ボックス 207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73" name="テキスト ボックス 207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74" name="テキスト ボックス 207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75" name="テキスト ボックス 207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76" name="テキスト ボックス 207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77" name="テキスト ボックス 207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78" name="テキスト ボックス 207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79" name="テキスト ボックス 207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80" name="テキスト ボックス 207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81" name="テキスト ボックス 208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82" name="テキスト ボックス 208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83" name="テキスト ボックス 208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84" name="テキスト ボックス 208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85" name="テキスト ボックス 208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86" name="テキスト ボックス 208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87" name="テキスト ボックス 208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88" name="テキスト ボックス 208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89" name="テキスト ボックス 208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90" name="テキスト ボックス 208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91" name="テキスト ボックス 209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92" name="テキスト ボックス 209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93" name="テキスト ボックス 209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94" name="テキスト ボックス 209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95" name="テキスト ボックス 209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96" name="テキスト ボックス 209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97" name="テキスト ボックス 209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098" name="テキスト ボックス 209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099" name="テキスト ボックス 209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100" name="テキスト ボックス 209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101" name="テキスト ボックス 210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102" name="テキスト ボックス 210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103" name="テキスト ボックス 210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104" name="テキスト ボックス 210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105" name="テキスト ボックス 210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106" name="テキスト ボックス 210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107" name="テキスト ボックス 210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108" name="テキスト ボックス 210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109" name="テキスト ボックス 2108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110" name="テキスト ボックス 2109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111" name="テキスト ボックス 2110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112" name="テキスト ボックス 2111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113" name="テキスト ボックス 2112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114" name="テキスト ボックス 2113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115" name="テキスト ボックス 2114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116" name="テキスト ボックス 2115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117" name="テキスト ボックス 2116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118" name="テキスト ボックス 2117"/>
        <xdr:cNvSpPr txBox="1"/>
      </xdr:nvSpPr>
      <xdr:spPr>
        <a:xfrm>
          <a:off x="9714634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119" name="テキスト ボックス 211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120" name="テキスト ボックス 211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121" name="テキスト ボックス 2120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122" name="テキスト ボックス 2121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123" name="テキスト ボックス 2122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124" name="テキスト ボックス 2123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125" name="テキスト ボックス 2124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126" name="テキスト ボックス 2125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127" name="テキスト ボックス 2126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128" name="テキスト ボックス 2127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129" name="テキスト ボックス 2128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2130" name="テキスト ボックス 2129"/>
        <xdr:cNvSpPr txBox="1"/>
      </xdr:nvSpPr>
      <xdr:spPr>
        <a:xfrm>
          <a:off x="7774998" y="24368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3333750</xdr:colOff>
      <xdr:row>10</xdr:row>
      <xdr:rowOff>71437</xdr:rowOff>
    </xdr:from>
    <xdr:ext cx="184731" cy="264560"/>
    <xdr:sp macro="" textlink="">
      <xdr:nvSpPr>
        <xdr:cNvPr id="2131" name="テキスト ボックス 2130"/>
        <xdr:cNvSpPr txBox="1"/>
      </xdr:nvSpPr>
      <xdr:spPr>
        <a:xfrm>
          <a:off x="3333750" y="75182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3333750</xdr:colOff>
      <xdr:row>9</xdr:row>
      <xdr:rowOff>71437</xdr:rowOff>
    </xdr:from>
    <xdr:ext cx="184731" cy="264560"/>
    <xdr:sp macro="" textlink="">
      <xdr:nvSpPr>
        <xdr:cNvPr id="2132" name="テキスト ボックス 2131"/>
        <xdr:cNvSpPr txBox="1"/>
      </xdr:nvSpPr>
      <xdr:spPr>
        <a:xfrm>
          <a:off x="3333750" y="68774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3333750</xdr:colOff>
      <xdr:row>15</xdr:row>
      <xdr:rowOff>71437</xdr:rowOff>
    </xdr:from>
    <xdr:ext cx="184731" cy="264560"/>
    <xdr:sp macro="" textlink="">
      <xdr:nvSpPr>
        <xdr:cNvPr id="2133" name="テキスト ボックス 2132"/>
        <xdr:cNvSpPr txBox="1"/>
      </xdr:nvSpPr>
      <xdr:spPr>
        <a:xfrm>
          <a:off x="3333750" y="68774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34" name="テキスト ボックス 213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35" name="テキスト ボックス 213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2136" name="テキスト ボックス 2135"/>
        <xdr:cNvSpPr txBox="1"/>
      </xdr:nvSpPr>
      <xdr:spPr>
        <a:xfrm>
          <a:off x="11654270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2137" name="テキスト ボックス 2136"/>
        <xdr:cNvSpPr txBox="1"/>
      </xdr:nvSpPr>
      <xdr:spPr>
        <a:xfrm>
          <a:off x="13593907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38" name="テキスト ボックス 2137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39" name="テキスト ボックス 213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40" name="テキスト ボックス 213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41" name="テキスト ボックス 214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42" name="テキスト ボックス 214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43" name="テキスト ボックス 2142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44" name="テキスト ボックス 2143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45" name="テキスト ボックス 2144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46" name="テキスト ボックス 2145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47" name="テキスト ボックス 2146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48" name="テキスト ボックス 2147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49" name="テキスト ボックス 2148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50" name="テキスト ボックス 2149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51" name="テキスト ボックス 2150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52" name="テキスト ボックス 2151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53" name="テキスト ボックス 215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54" name="テキスト ボックス 215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55" name="テキスト ボックス 215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56" name="テキスト ボックス 215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57" name="テキスト ボックス 215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58" name="テキスト ボックス 215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59" name="テキスト ボックス 215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60" name="テキスト ボックス 215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61" name="テキスト ボックス 216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62" name="テキスト ボックス 216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63" name="テキスト ボックス 216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64" name="テキスト ボックス 216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65" name="テキスト ボックス 216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66" name="テキスト ボックス 216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67" name="テキスト ボックス 216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68" name="テキスト ボックス 216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69" name="テキスト ボックス 216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70" name="テキスト ボックス 216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71" name="テキスト ボックス 217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72" name="テキスト ボックス 217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73" name="テキスト ボックス 217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74" name="テキスト ボックス 217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75" name="テキスト ボックス 217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76" name="テキスト ボックス 217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77" name="テキスト ボックス 217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78" name="テキスト ボックス 217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2179" name="テキスト ボックス 2178"/>
        <xdr:cNvSpPr txBox="1"/>
      </xdr:nvSpPr>
      <xdr:spPr>
        <a:xfrm>
          <a:off x="11654270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2180" name="テキスト ボックス 2179"/>
        <xdr:cNvSpPr txBox="1"/>
      </xdr:nvSpPr>
      <xdr:spPr>
        <a:xfrm>
          <a:off x="13593907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81" name="テキスト ボックス 2180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82" name="テキスト ボックス 218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83" name="テキスト ボックス 218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84" name="テキスト ボックス 218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85" name="テキスト ボックス 218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86" name="テキスト ボックス 218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87" name="テキスト ボックス 218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2188" name="テキスト ボックス 2187"/>
        <xdr:cNvSpPr txBox="1"/>
      </xdr:nvSpPr>
      <xdr:spPr>
        <a:xfrm>
          <a:off x="11654270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2189" name="テキスト ボックス 2188"/>
        <xdr:cNvSpPr txBox="1"/>
      </xdr:nvSpPr>
      <xdr:spPr>
        <a:xfrm>
          <a:off x="13593907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90" name="テキスト ボックス 2189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91" name="テキスト ボックス 219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92" name="テキスト ボックス 219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193" name="テキスト ボックス 219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194" name="テキスト ボックス 219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95" name="テキスト ボックス 2194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96" name="テキスト ボックス 2195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97" name="テキスト ボックス 2196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98" name="テキスト ボックス 2197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199" name="テキスト ボックス 2198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200" name="テキスト ボックス 2199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201" name="テキスト ボックス 2200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202" name="テキスト ボックス 2201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203" name="テキスト ボックス 2202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2204" name="テキスト ボックス 2203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05" name="テキスト ボックス 220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06" name="テキスト ボックス 220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07" name="テキスト ボックス 220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08" name="テキスト ボックス 220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09" name="テキスト ボックス 220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10" name="テキスト ボックス 220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11" name="テキスト ボックス 221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12" name="テキスト ボックス 221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13" name="テキスト ボックス 221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14" name="テキスト ボックス 221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15" name="テキスト ボックス 221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16" name="テキスト ボックス 221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17" name="テキスト ボックス 221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18" name="テキスト ボックス 221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19" name="テキスト ボックス 221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20" name="テキスト ボックス 221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21" name="テキスト ボックス 222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22" name="テキスト ボックス 222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23" name="テキスト ボックス 222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24" name="テキスト ボックス 222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25" name="テキスト ボックス 222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26" name="テキスト ボックス 222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27" name="テキスト ボックス 222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28" name="テキスト ボックス 222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29" name="テキスト ボックス 222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30" name="テキスト ボックス 222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31" name="テキスト ボックス 223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32" name="テキスト ボックス 223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33" name="テキスト ボックス 223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34" name="テキスト ボックス 223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35" name="テキスト ボックス 223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36" name="テキスト ボックス 223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37" name="テキスト ボックス 223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38" name="テキスト ボックス 223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39" name="テキスト ボックス 223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40" name="テキスト ボックス 223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41" name="テキスト ボックス 224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42" name="テキスト ボックス 224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43" name="テキスト ボックス 224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44" name="テキスト ボックス 224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45" name="テキスト ボックス 224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46" name="テキスト ボックス 224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47" name="テキスト ボックス 224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48" name="テキスト ボックス 224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49" name="テキスト ボックス 224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50" name="テキスト ボックス 224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51" name="テキスト ボックス 225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52" name="テキスト ボックス 225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53" name="テキスト ボックス 225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54" name="テキスト ボックス 225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55" name="テキスト ボックス 225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56" name="テキスト ボックス 225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57" name="テキスト ボックス 225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58" name="テキスト ボックス 225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59" name="テキスト ボックス 225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60" name="テキスト ボックス 225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61" name="テキスト ボックス 226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62" name="テキスト ボックス 226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63" name="テキスト ボックス 226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64" name="テキスト ボックス 226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65" name="テキスト ボックス 226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66" name="テキスト ボックス 226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67" name="テキスト ボックス 226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68" name="テキスト ボックス 226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69" name="テキスト ボックス 226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70" name="テキスト ボックス 226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71" name="テキスト ボックス 227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72" name="テキスト ボックス 227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73" name="テキスト ボックス 227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74" name="テキスト ボックス 227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75" name="テキスト ボックス 227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76" name="テキスト ボックス 227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77" name="テキスト ボックス 227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78" name="テキスト ボックス 227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79" name="テキスト ボックス 227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80" name="テキスト ボックス 227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81" name="テキスト ボックス 228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82" name="テキスト ボックス 228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83" name="テキスト ボックス 228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84" name="テキスト ボックス 228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85" name="テキスト ボックス 228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86" name="テキスト ボックス 228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87" name="テキスト ボックス 228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88" name="テキスト ボックス 228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89" name="テキスト ボックス 228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90" name="テキスト ボックス 228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91" name="テキスト ボックス 229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92" name="テキスト ボックス 229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93" name="テキスト ボックス 229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94" name="テキスト ボックス 229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95" name="テキスト ボックス 229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96" name="テキスト ボックス 229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97" name="テキスト ボックス 229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298" name="テキスト ボックス 229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299" name="テキスト ボックス 229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00" name="テキスト ボックス 229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01" name="テキスト ボックス 230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02" name="テキスト ボックス 230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03" name="テキスト ボックス 230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04" name="テキスト ボックス 230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05" name="テキスト ボックス 230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06" name="テキスト ボックス 230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07" name="テキスト ボックス 230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08" name="テキスト ボックス 230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09" name="テキスト ボックス 230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10" name="テキスト ボックス 230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11" name="テキスト ボックス 231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12" name="テキスト ボックス 231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13" name="テキスト ボックス 231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14" name="テキスト ボックス 231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15" name="テキスト ボックス 231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16" name="テキスト ボックス 231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17" name="テキスト ボックス 231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18" name="テキスト ボックス 231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19" name="テキスト ボックス 231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20" name="テキスト ボックス 231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21" name="テキスト ボックス 232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22" name="テキスト ボックス 232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23" name="テキスト ボックス 232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24" name="テキスト ボックス 232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25" name="テキスト ボックス 232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26" name="テキスト ボックス 232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27" name="テキスト ボックス 232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28" name="テキスト ボックス 232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29" name="テキスト ボックス 232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30" name="テキスト ボックス 232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31" name="テキスト ボックス 233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32" name="テキスト ボックス 233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33" name="テキスト ボックス 233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34" name="テキスト ボックス 233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35" name="テキスト ボックス 233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36" name="テキスト ボックス 233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37" name="テキスト ボックス 233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38" name="テキスト ボックス 233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39" name="テキスト ボックス 233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40" name="テキスト ボックス 233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41" name="テキスト ボックス 234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42" name="テキスト ボックス 234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43" name="テキスト ボックス 234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44" name="テキスト ボックス 234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45" name="テキスト ボックス 234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46" name="テキスト ボックス 234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47" name="テキスト ボックス 234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48" name="テキスト ボックス 234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49" name="テキスト ボックス 234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50" name="テキスト ボックス 234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51" name="テキスト ボックス 235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52" name="テキスト ボックス 235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53" name="テキスト ボックス 235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54" name="テキスト ボックス 235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55" name="テキスト ボックス 235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56" name="テキスト ボックス 235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57" name="テキスト ボックス 235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58" name="テキスト ボックス 235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59" name="テキスト ボックス 235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60" name="テキスト ボックス 235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61" name="テキスト ボックス 236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62" name="テキスト ボックス 236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63" name="テキスト ボックス 236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64" name="テキスト ボックス 236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65" name="テキスト ボックス 236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66" name="テキスト ボックス 236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67" name="テキスト ボックス 236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68" name="テキスト ボックス 236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69" name="テキスト ボックス 236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70" name="テキスト ボックス 236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71" name="テキスト ボックス 237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72" name="テキスト ボックス 237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73" name="テキスト ボックス 237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74" name="テキスト ボックス 237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75" name="テキスト ボックス 237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76" name="テキスト ボックス 237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77" name="テキスト ボックス 237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78" name="テキスト ボックス 237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79" name="テキスト ボックス 237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80" name="テキスト ボックス 237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81" name="テキスト ボックス 238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82" name="テキスト ボックス 238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83" name="テキスト ボックス 238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84" name="テキスト ボックス 238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85" name="テキスト ボックス 238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386" name="テキスト ボックス 238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87" name="テキスト ボックス 238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88" name="テキスト ボックス 238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89" name="テキスト ボックス 238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90" name="テキスト ボックス 238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91" name="テキスト ボックス 239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92" name="テキスト ボックス 239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93" name="テキスト ボックス 239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94" name="テキスト ボックス 239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95" name="テキスト ボックス 239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96" name="テキスト ボックス 239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97" name="テキスト ボックス 239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98" name="テキスト ボックス 239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399" name="テキスト ボックス 239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00" name="テキスト ボックス 239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01" name="テキスト ボックス 240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02" name="テキスト ボックス 240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03" name="テキスト ボックス 240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04" name="テキスト ボックス 240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05" name="テキスト ボックス 240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06" name="テキスト ボックス 240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07" name="テキスト ボックス 240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08" name="テキスト ボックス 240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09" name="テキスト ボックス 240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10" name="テキスト ボックス 240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11" name="テキスト ボックス 241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12" name="テキスト ボックス 241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13" name="テキスト ボックス 241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14" name="テキスト ボックス 241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15" name="テキスト ボックス 241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16" name="テキスト ボックス 241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17" name="テキスト ボックス 241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18" name="テキスト ボックス 241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19" name="テキスト ボックス 241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20" name="テキスト ボックス 241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21" name="テキスト ボックス 242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22" name="テキスト ボックス 242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23" name="テキスト ボックス 242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24" name="テキスト ボックス 242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25" name="テキスト ボックス 242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26" name="テキスト ボックス 242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27" name="テキスト ボックス 242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28" name="テキスト ボックス 242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29" name="テキスト ボックス 242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30" name="テキスト ボックス 242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31" name="テキスト ボックス 243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32" name="テキスト ボックス 243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33" name="テキスト ボックス 243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34" name="テキスト ボックス 243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35" name="テキスト ボックス 243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36" name="テキスト ボックス 243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37" name="テキスト ボックス 243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38" name="テキスト ボックス 243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39" name="テキスト ボックス 243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40" name="テキスト ボックス 243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41" name="テキスト ボックス 244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42" name="テキスト ボックス 244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43" name="テキスト ボックス 244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44" name="テキスト ボックス 244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45" name="テキスト ボックス 244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46" name="テキスト ボックス 244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47" name="テキスト ボックス 244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48" name="テキスト ボックス 244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49" name="テキスト ボックス 244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50" name="テキスト ボックス 244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51" name="テキスト ボックス 245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2452" name="テキスト ボックス 245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53" name="テキスト ボックス 245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54" name="テキスト ボックス 245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55" name="テキスト ボックス 245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56" name="テキスト ボックス 245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57" name="テキスト ボックス 245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58" name="テキスト ボックス 245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59" name="テキスト ボックス 245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60" name="テキスト ボックス 245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61" name="テキスト ボックス 246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62" name="テキスト ボックス 246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63" name="テキスト ボックス 246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2464" name="テキスト ボックス 246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465" name="テキスト ボックス 246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466" name="テキスト ボックス 246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44</xdr:row>
      <xdr:rowOff>71437</xdr:rowOff>
    </xdr:from>
    <xdr:ext cx="184731" cy="264560"/>
    <xdr:sp macro="" textlink="">
      <xdr:nvSpPr>
        <xdr:cNvPr id="2467" name="テキスト ボックス 2466"/>
        <xdr:cNvSpPr txBox="1"/>
      </xdr:nvSpPr>
      <xdr:spPr>
        <a:xfrm>
          <a:off x="11654270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44</xdr:row>
      <xdr:rowOff>71437</xdr:rowOff>
    </xdr:from>
    <xdr:ext cx="184731" cy="264560"/>
    <xdr:sp macro="" textlink="">
      <xdr:nvSpPr>
        <xdr:cNvPr id="2468" name="テキスト ボックス 2467"/>
        <xdr:cNvSpPr txBox="1"/>
      </xdr:nvSpPr>
      <xdr:spPr>
        <a:xfrm>
          <a:off x="13593907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469" name="テキスト ボックス 2468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470" name="テキスト ボックス 246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471" name="テキスト ボックス 247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472" name="テキスト ボックス 247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473" name="テキスト ボックス 247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474" name="テキスト ボックス 2473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475" name="テキスト ボックス 2474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476" name="テキスト ボックス 2475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477" name="テキスト ボックス 2476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478" name="テキスト ボックス 2477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479" name="テキスト ボックス 2478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480" name="テキスト ボックス 2479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481" name="テキスト ボックス 2480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482" name="テキスト ボックス 2481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483" name="テキスト ボックス 2482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484" name="テキスト ボックス 248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485" name="テキスト ボックス 248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486" name="テキスト ボックス 248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487" name="テキスト ボックス 248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488" name="テキスト ボックス 248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489" name="テキスト ボックス 248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490" name="テキスト ボックス 248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491" name="テキスト ボックス 249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492" name="テキスト ボックス 249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493" name="テキスト ボックス 249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494" name="テキスト ボックス 249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495" name="テキスト ボックス 249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496" name="テキスト ボックス 249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497" name="テキスト ボックス 249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498" name="テキスト ボックス 249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499" name="テキスト ボックス 249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00" name="テキスト ボックス 249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01" name="テキスト ボックス 250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02" name="テキスト ボックス 250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03" name="テキスト ボックス 250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04" name="テキスト ボックス 250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05" name="テキスト ボックス 250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06" name="テキスト ボックス 250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07" name="テキスト ボックス 250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08" name="テキスト ボックス 250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09" name="テキスト ボックス 250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44</xdr:row>
      <xdr:rowOff>71437</xdr:rowOff>
    </xdr:from>
    <xdr:ext cx="184731" cy="264560"/>
    <xdr:sp macro="" textlink="">
      <xdr:nvSpPr>
        <xdr:cNvPr id="2510" name="テキスト ボックス 2509"/>
        <xdr:cNvSpPr txBox="1"/>
      </xdr:nvSpPr>
      <xdr:spPr>
        <a:xfrm>
          <a:off x="11654270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44</xdr:row>
      <xdr:rowOff>71437</xdr:rowOff>
    </xdr:from>
    <xdr:ext cx="184731" cy="264560"/>
    <xdr:sp macro="" textlink="">
      <xdr:nvSpPr>
        <xdr:cNvPr id="2511" name="テキスト ボックス 2510"/>
        <xdr:cNvSpPr txBox="1"/>
      </xdr:nvSpPr>
      <xdr:spPr>
        <a:xfrm>
          <a:off x="13593907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512" name="テキスト ボックス 2511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13" name="テキスト ボックス 251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14" name="テキスト ボックス 251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15" name="テキスト ボックス 251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16" name="テキスト ボックス 251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17" name="テキスト ボックス 251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18" name="テキスト ボックス 251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44</xdr:row>
      <xdr:rowOff>71437</xdr:rowOff>
    </xdr:from>
    <xdr:ext cx="184731" cy="264560"/>
    <xdr:sp macro="" textlink="">
      <xdr:nvSpPr>
        <xdr:cNvPr id="2519" name="テキスト ボックス 2518"/>
        <xdr:cNvSpPr txBox="1"/>
      </xdr:nvSpPr>
      <xdr:spPr>
        <a:xfrm>
          <a:off x="11654270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44</xdr:row>
      <xdr:rowOff>71437</xdr:rowOff>
    </xdr:from>
    <xdr:ext cx="184731" cy="264560"/>
    <xdr:sp macro="" textlink="">
      <xdr:nvSpPr>
        <xdr:cNvPr id="2520" name="テキスト ボックス 2519"/>
        <xdr:cNvSpPr txBox="1"/>
      </xdr:nvSpPr>
      <xdr:spPr>
        <a:xfrm>
          <a:off x="13593907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521" name="テキスト ボックス 2520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22" name="テキスト ボックス 252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23" name="テキスト ボックス 252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24" name="テキスト ボックス 252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25" name="テキスト ボックス 252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526" name="テキスト ボックス 2525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527" name="テキスト ボックス 2526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528" name="テキスト ボックス 2527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529" name="テキスト ボックス 2528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530" name="テキスト ボックス 2529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531" name="テキスト ボックス 2530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532" name="テキスト ボックス 2531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533" name="テキスト ボックス 2532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534" name="テキスト ボックス 2533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535" name="テキスト ボックス 2534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36" name="テキスト ボックス 253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37" name="テキスト ボックス 253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38" name="テキスト ボックス 253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39" name="テキスト ボックス 253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40" name="テキスト ボックス 253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41" name="テキスト ボックス 254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42" name="テキスト ボックス 254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43" name="テキスト ボックス 254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44" name="テキスト ボックス 254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45" name="テキスト ボックス 254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46" name="テキスト ボックス 254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47" name="テキスト ボックス 254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48" name="テキスト ボックス 254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49" name="テキスト ボックス 254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50" name="テキスト ボックス 254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51" name="テキスト ボックス 255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52" name="テキスト ボックス 255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53" name="テキスト ボックス 255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54" name="テキスト ボックス 255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55" name="テキスト ボックス 255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56" name="テキスト ボックス 255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57" name="テキスト ボックス 255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58" name="テキスト ボックス 255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59" name="テキスト ボックス 255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60" name="テキスト ボックス 255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61" name="テキスト ボックス 256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62" name="テキスト ボックス 256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63" name="テキスト ボックス 256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64" name="テキスト ボックス 256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65" name="テキスト ボックス 256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66" name="テキスト ボックス 256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67" name="テキスト ボックス 256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68" name="テキスト ボックス 256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69" name="テキスト ボックス 256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70" name="テキスト ボックス 256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71" name="テキスト ボックス 257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72" name="テキスト ボックス 257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73" name="テキスト ボックス 257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74" name="テキスト ボックス 257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75" name="テキスト ボックス 257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76" name="テキスト ボックス 257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77" name="テキスト ボックス 257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78" name="テキスト ボックス 257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79" name="テキスト ボックス 257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80" name="テキスト ボックス 257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81" name="テキスト ボックス 258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82" name="テキスト ボックス 258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83" name="テキスト ボックス 258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84" name="テキスト ボックス 258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85" name="テキスト ボックス 258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86" name="テキスト ボックス 258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87" name="テキスト ボックス 258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588" name="テキスト ボックス 258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89" name="テキスト ボックス 258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90" name="テキスト ボックス 258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91" name="テキスト ボックス 259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92" name="テキスト ボックス 259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93" name="テキスト ボックス 259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94" name="テキスト ボックス 259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95" name="テキスト ボックス 259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96" name="テキスト ボックス 259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97" name="テキスト ボックス 259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98" name="テキスト ボックス 259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599" name="テキスト ボックス 259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00" name="テキスト ボックス 259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01" name="テキスト ボックス 260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02" name="テキスト ボックス 260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03" name="テキスト ボックス 260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04" name="テキスト ボックス 260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05" name="テキスト ボックス 260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06" name="テキスト ボックス 260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07" name="テキスト ボックス 260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08" name="テキスト ボックス 260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09" name="テキスト ボックス 260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10" name="テキスト ボックス 260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11" name="テキスト ボックス 261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12" name="テキスト ボックス 261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13" name="テキスト ボックス 261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14" name="テキスト ボックス 261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15" name="テキスト ボックス 261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16" name="テキスト ボックス 261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17" name="テキスト ボックス 261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18" name="テキスト ボックス 261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19" name="テキスト ボックス 261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20" name="テキスト ボックス 261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21" name="テキスト ボックス 262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22" name="テキスト ボックス 262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23" name="テキスト ボックス 262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24" name="テキスト ボックス 262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25" name="テキスト ボックス 262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26" name="テキスト ボックス 262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27" name="テキスト ボックス 262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28" name="テキスト ボックス 262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29" name="テキスト ボックス 262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30" name="テキスト ボックス 262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31" name="テキスト ボックス 263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32" name="テキスト ボックス 263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33" name="テキスト ボックス 263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34" name="テキスト ボックス 263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35" name="テキスト ボックス 263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36" name="テキスト ボックス 263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37" name="テキスト ボックス 263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38" name="テキスト ボックス 263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39" name="テキスト ボックス 263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40" name="テキスト ボックス 263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41" name="テキスト ボックス 264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42" name="テキスト ボックス 264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43" name="テキスト ボックス 264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44" name="テキスト ボックス 264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45" name="テキスト ボックス 264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46" name="テキスト ボックス 264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47" name="テキスト ボックス 264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48" name="テキスト ボックス 264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49" name="テキスト ボックス 264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50" name="テキスト ボックス 264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51" name="テキスト ボックス 265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52" name="テキスト ボックス 265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53" name="テキスト ボックス 265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54" name="テキスト ボックス 265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55" name="テキスト ボックス 265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56" name="テキスト ボックス 265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57" name="テキスト ボックス 265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58" name="テキスト ボックス 265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59" name="テキスト ボックス 265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60" name="テキスト ボックス 265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61" name="テキスト ボックス 266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62" name="テキスト ボックス 266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63" name="テキスト ボックス 266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64" name="テキスト ボックス 266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65" name="テキスト ボックス 266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66" name="テキスト ボックス 266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67" name="テキスト ボックス 266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68" name="テキスト ボックス 266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69" name="テキスト ボックス 266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70" name="テキスト ボックス 266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71" name="テキスト ボックス 267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72" name="テキスト ボックス 267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73" name="テキスト ボックス 267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74" name="テキスト ボックス 267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75" name="テキスト ボックス 267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76" name="テキスト ボックス 267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77" name="テキスト ボックス 267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78" name="テキスト ボックス 267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79" name="テキスト ボックス 267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80" name="テキスト ボックス 267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81" name="テキスト ボックス 268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82" name="テキスト ボックス 268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83" name="テキスト ボックス 268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84" name="テキスト ボックス 268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85" name="テキスト ボックス 268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86" name="テキスト ボックス 268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87" name="テキスト ボックス 268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88" name="テキスト ボックス 268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89" name="テキスト ボックス 268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90" name="テキスト ボックス 268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91" name="テキスト ボックス 269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92" name="テキスト ボックス 269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93" name="テキスト ボックス 269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94" name="テキスト ボックス 269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95" name="テキスト ボックス 269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96" name="テキスト ボックス 269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97" name="テキスト ボックス 269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98" name="テキスト ボックス 269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699" name="テキスト ボックス 269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00" name="テキスト ボックス 269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01" name="テキスト ボックス 270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02" name="テキスト ボックス 270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03" name="テキスト ボックス 270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04" name="テキスト ボックス 270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05" name="テキスト ボックス 270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06" name="テキスト ボックス 270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07" name="テキスト ボックス 270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08" name="テキスト ボックス 270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09" name="テキスト ボックス 270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10" name="テキスト ボックス 270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11" name="テキスト ボックス 271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12" name="テキスト ボックス 271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13" name="テキスト ボックス 271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14" name="テキスト ボックス 271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15" name="テキスト ボックス 271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16" name="テキスト ボックス 271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17" name="テキスト ボックス 271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18" name="テキスト ボックス 271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19" name="テキスト ボックス 271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20" name="テキスト ボックス 271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21" name="テキスト ボックス 272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22" name="テキスト ボックス 272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23" name="テキスト ボックス 272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24" name="テキスト ボックス 272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25" name="テキスト ボックス 272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26" name="テキスト ボックス 272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27" name="テキスト ボックス 272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28" name="テキスト ボックス 272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29" name="テキスト ボックス 272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30" name="テキスト ボックス 272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31" name="テキスト ボックス 273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32" name="テキスト ボックス 273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33" name="テキスト ボックス 273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34" name="テキスト ボックス 273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35" name="テキスト ボックス 273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36" name="テキスト ボックス 273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37" name="テキスト ボックス 273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38" name="テキスト ボックス 273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39" name="テキスト ボックス 273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40" name="テキスト ボックス 273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41" name="テキスト ボックス 274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42" name="テキスト ボックス 274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43" name="テキスト ボックス 274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44" name="テキスト ボックス 274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45" name="テキスト ボックス 274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46" name="テキスト ボックス 274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47" name="テキスト ボックス 274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48" name="テキスト ボックス 274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49" name="テキスト ボックス 274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50" name="テキスト ボックス 274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51" name="テキスト ボックス 275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52" name="テキスト ボックス 275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53" name="テキスト ボックス 275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54" name="テキスト ボックス 275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55" name="テキスト ボックス 275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56" name="テキスト ボックス 275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57" name="テキスト ボックス 275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58" name="テキスト ボックス 275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59" name="テキスト ボックス 275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60" name="テキスト ボックス 275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61" name="テキスト ボックス 276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62" name="テキスト ボックス 276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63" name="テキスト ボックス 276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64" name="テキスト ボックス 276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65" name="テキスト ボックス 276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66" name="テキスト ボックス 276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67" name="テキスト ボックス 276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68" name="テキスト ボックス 276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69" name="テキスト ボックス 276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70" name="テキスト ボックス 276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71" name="テキスト ボックス 277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72" name="テキスト ボックス 277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73" name="テキスト ボックス 277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74" name="テキスト ボックス 277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75" name="テキスト ボックス 277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76" name="テキスト ボックス 277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77" name="テキスト ボックス 277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78" name="テキスト ボックス 277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79" name="テキスト ボックス 277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80" name="テキスト ボックス 277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81" name="テキスト ボックス 278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82" name="テキスト ボックス 278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83" name="テキスト ボックス 278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84" name="テキスト ボックス 278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85" name="テキスト ボックス 278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86" name="テキスト ボックス 278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87" name="テキスト ボックス 278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88" name="テキスト ボックス 278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89" name="テキスト ボックス 278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90" name="テキスト ボックス 278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91" name="テキスト ボックス 279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92" name="テキスト ボックス 279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93" name="テキスト ボックス 279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94" name="テキスト ボックス 279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2795" name="テキスト ボックス 279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4229099</xdr:colOff>
      <xdr:row>25</xdr:row>
      <xdr:rowOff>245921</xdr:rowOff>
    </xdr:from>
    <xdr:ext cx="14558963" cy="2683016"/>
    <xdr:sp macro="" textlink="">
      <xdr:nvSpPr>
        <xdr:cNvPr id="2" name="テキスト ボックス 1"/>
        <xdr:cNvSpPr txBox="1"/>
      </xdr:nvSpPr>
      <xdr:spPr>
        <a:xfrm>
          <a:off x="4229099" y="15238271"/>
          <a:ext cx="14558963" cy="2683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SZH:  Shengzhen </a:t>
          </a:r>
          <a:r>
            <a:rPr kumimoji="1" lang="ja-JP" altLang="en-US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深セン　</a:t>
          </a:r>
          <a:r>
            <a:rPr kumimoji="1" lang="en-US" altLang="ja-JP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(Shekou </a:t>
          </a:r>
          <a:r>
            <a:rPr kumimoji="1" lang="ja-JP" altLang="en-US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蛇口</a:t>
          </a:r>
          <a:r>
            <a:rPr kumimoji="1" lang="en-US" altLang="ja-JP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SZH</a:t>
          </a:r>
          <a:r>
            <a:rPr kumimoji="1" lang="ja-JP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CFS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 </a:t>
          </a:r>
          <a:r>
            <a:rPr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Warehouse 401, Qianhaiwan Free Trade Port Area, Linhai Rd., Nanshan District, Shenzhen, China</a:t>
          </a:r>
          <a:endParaRPr kumimoji="1" lang="en-US" altLang="ja-JP" sz="20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GUG: Guangzhou</a:t>
          </a:r>
          <a:r>
            <a:rPr kumimoji="1" lang="ja-JP" altLang="en-US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広州　</a:t>
          </a:r>
          <a:r>
            <a:rPr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Jiaoxin</a:t>
          </a:r>
          <a:r>
            <a:rPr kumimoji="1" lang="ja-JP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滘心</a:t>
          </a:r>
          <a:r>
            <a:rPr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GUG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CFS: </a:t>
          </a:r>
          <a:r>
            <a:rPr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363 Longjiao RD Shijing Town,Baiyun District Guangzhou City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1" u="sng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Huangpu</a:t>
          </a:r>
          <a:r>
            <a:rPr kumimoji="1" lang="ja-JP" altLang="en-US" sz="2000" b="1" u="sng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黄埔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(Huangpu</a:t>
          </a:r>
          <a:r>
            <a:rPr kumimoji="1" lang="ja-JP" altLang="en-US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 u="sng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黄埔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HUG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CFS: Gangian Road. 713 Huangpu, Guangzhou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</a:t>
          </a:r>
          <a:endParaRPr lang="ja-JP" altLang="ja-JP" sz="2000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3</xdr:colOff>
      <xdr:row>2</xdr:row>
      <xdr:rowOff>17319</xdr:rowOff>
    </xdr:from>
    <xdr:to>
      <xdr:col>5</xdr:col>
      <xdr:colOff>214313</xdr:colOff>
      <xdr:row>2</xdr:row>
      <xdr:rowOff>856119</xdr:rowOff>
    </xdr:to>
    <xdr:sp macro="" textlink="">
      <xdr:nvSpPr>
        <xdr:cNvPr id="3" name="角丸四角形 2"/>
        <xdr:cNvSpPr/>
      </xdr:nvSpPr>
      <xdr:spPr>
        <a:xfrm>
          <a:off x="3" y="1350819"/>
          <a:ext cx="10377485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285750</xdr:colOff>
      <xdr:row>25</xdr:row>
      <xdr:rowOff>261937</xdr:rowOff>
    </xdr:from>
    <xdr:ext cx="3238500" cy="1428750"/>
    <xdr:sp macro="" textlink="">
      <xdr:nvSpPr>
        <xdr:cNvPr id="4" name="テキスト ボックス 3"/>
        <xdr:cNvSpPr txBox="1"/>
      </xdr:nvSpPr>
      <xdr:spPr>
        <a:xfrm>
          <a:off x="285750" y="15254287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1364310</xdr:colOff>
      <xdr:row>1</xdr:row>
      <xdr:rowOff>45460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4310" cy="997960"/>
        </a:xfrm>
        <a:prstGeom prst="rect">
          <a:avLst/>
        </a:prstGeom>
      </xdr:spPr>
    </xdr:pic>
    <xdr:clientData/>
  </xdr:twoCellAnchor>
  <xdr:twoCellAnchor editAs="absolute">
    <xdr:from>
      <xdr:col>18</xdr:col>
      <xdr:colOff>404811</xdr:colOff>
      <xdr:row>13</xdr:row>
      <xdr:rowOff>71437</xdr:rowOff>
    </xdr:from>
    <xdr:to>
      <xdr:col>22</xdr:col>
      <xdr:colOff>547688</xdr:colOff>
      <xdr:row>26</xdr:row>
      <xdr:rowOff>47624</xdr:rowOff>
    </xdr:to>
    <xdr:sp macro="" textlink="">
      <xdr:nvSpPr>
        <xdr:cNvPr id="6" name="テキスト ボックス 5"/>
        <xdr:cNvSpPr txBox="1"/>
      </xdr:nvSpPr>
      <xdr:spPr>
        <a:xfrm>
          <a:off x="24693561" y="8148637"/>
          <a:ext cx="7286627" cy="753903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3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119062</xdr:colOff>
      <xdr:row>26</xdr:row>
      <xdr:rowOff>500062</xdr:rowOff>
    </xdr:from>
    <xdr:to>
      <xdr:col>22</xdr:col>
      <xdr:colOff>1000127</xdr:colOff>
      <xdr:row>32</xdr:row>
      <xdr:rowOff>231688</xdr:rowOff>
    </xdr:to>
    <xdr:grpSp>
      <xdr:nvGrpSpPr>
        <xdr:cNvPr id="7" name="グループ化 6"/>
        <xdr:cNvGrpSpPr/>
      </xdr:nvGrpSpPr>
      <xdr:grpSpPr>
        <a:xfrm>
          <a:off x="22526625" y="16073437"/>
          <a:ext cx="10001252" cy="2874876"/>
          <a:chOff x="28007004" y="6356666"/>
          <a:chExt cx="8808648" cy="4692221"/>
        </a:xfrm>
      </xdr:grpSpPr>
      <xdr:sp macro="" textlink="">
        <xdr:nvSpPr>
          <xdr:cNvPr id="8" name="円/楕円 7"/>
          <xdr:cNvSpPr/>
        </xdr:nvSpPr>
        <xdr:spPr>
          <a:xfrm>
            <a:off x="28007004" y="6356666"/>
            <a:ext cx="8808648" cy="404091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9370248" y="7211707"/>
            <a:ext cx="7040750" cy="3837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25</xdr:col>
      <xdr:colOff>71434</xdr:colOff>
      <xdr:row>8</xdr:row>
      <xdr:rowOff>404811</xdr:rowOff>
    </xdr:from>
    <xdr:to>
      <xdr:col>43</xdr:col>
      <xdr:colOff>95246</xdr:colOff>
      <xdr:row>11</xdr:row>
      <xdr:rowOff>571499</xdr:rowOff>
    </xdr:to>
    <xdr:sp macro="" textlink="">
      <xdr:nvSpPr>
        <xdr:cNvPr id="10" name="テキスト ボックス 9"/>
        <xdr:cNvSpPr txBox="1"/>
      </xdr:nvSpPr>
      <xdr:spPr>
        <a:xfrm>
          <a:off x="34418584" y="5414961"/>
          <a:ext cx="14187487" cy="1938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SZH</a:t>
          </a:r>
          <a:r>
            <a:rPr kumimoji="1" lang="ja-JP" altLang="en-US" sz="18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CFS</a:t>
          </a: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： </a:t>
          </a:r>
          <a:r>
            <a:rPr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Warehouse 401, Qianhaiwan Free Trade Port Area, Linhai Rd., Nanshan District, Shenzhen, China</a:t>
          </a:r>
        </a:p>
        <a:p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GUG</a:t>
          </a:r>
          <a:r>
            <a:rPr kumimoji="1" lang="en-US" altLang="ja-JP" sz="1800" baseline="0">
              <a:latin typeface="Meiryo UI" panose="020B0604030504040204" pitchFamily="50" charset="-128"/>
              <a:ea typeface="Meiryo UI" panose="020B0604030504040204" pitchFamily="50" charset="-128"/>
            </a:rPr>
            <a:t> CFS: </a:t>
          </a:r>
          <a:r>
            <a:rPr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363 Longjiao RD Shijing Town,Baiyun District Guangzhou City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HUG</a:t>
          </a:r>
          <a:r>
            <a:rPr kumimoji="1" lang="en-US" altLang="ja-JP" sz="1800" baseline="0">
              <a:latin typeface="Meiryo UI" panose="020B0604030504040204" pitchFamily="50" charset="-128"/>
              <a:ea typeface="Meiryo UI" panose="020B0604030504040204" pitchFamily="50" charset="-128"/>
            </a:rPr>
            <a:t> CFS: Gangian Road. 713 Huangpu, Guangzhou</a:t>
          </a:r>
          <a:r>
            <a:rPr kumimoji="1" lang="en-US" altLang="ja-JP" sz="2000" baseline="0">
              <a:latin typeface="Meiryo UI" panose="020B0604030504040204" pitchFamily="50" charset="-128"/>
              <a:ea typeface="Meiryo UI" panose="020B0604030504040204" pitchFamily="50" charset="-128"/>
            </a:rPr>
            <a:t>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C/O:ECU Worldwide</a:t>
          </a:r>
          <a:endParaRPr lang="ja-JP" altLang="ja-JP" sz="2800">
            <a:effectLst/>
          </a:endParaRPr>
        </a:p>
        <a:p>
          <a:endParaRPr kumimoji="1" lang="en-US" altLang="ja-JP" sz="200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2000" baseline="0">
              <a:latin typeface="Meiryo UI" panose="020B0604030504040204" pitchFamily="50" charset="-128"/>
              <a:ea typeface="Meiryo UI" panose="020B0604030504040204" pitchFamily="50" charset="-128"/>
            </a:rPr>
            <a:t>                                                                                      </a:t>
          </a:r>
          <a:endParaRPr kumimoji="1" lang="ja-JP" altLang="en-US" sz="2800"/>
        </a:p>
      </xdr:txBody>
    </xdr:sp>
    <xdr:clientData/>
  </xdr:twoCellAnchor>
  <xdr:twoCellAnchor editAs="oneCell">
    <xdr:from>
      <xdr:col>18</xdr:col>
      <xdr:colOff>857250</xdr:colOff>
      <xdr:row>3</xdr:row>
      <xdr:rowOff>357188</xdr:rowOff>
    </xdr:from>
    <xdr:to>
      <xdr:col>21</xdr:col>
      <xdr:colOff>1595437</xdr:colOff>
      <xdr:row>12</xdr:row>
      <xdr:rowOff>502699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146000" y="2557463"/>
          <a:ext cx="5910262" cy="5374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U9"/>
  <sheetViews>
    <sheetView zoomScale="40" zoomScaleNormal="40" workbookViewId="0">
      <selection activeCell="I16" sqref="I16"/>
    </sheetView>
  </sheetViews>
  <sheetFormatPr defaultRowHeight="37.5" x14ac:dyDescent="0.15"/>
  <cols>
    <col min="1" max="1" width="24" style="85" customWidth="1"/>
    <col min="2" max="2" width="38.875" style="85" bestFit="1" customWidth="1"/>
    <col min="3" max="3" width="18.625" style="85" customWidth="1"/>
    <col min="4" max="4" width="6.75" style="85" customWidth="1"/>
    <col min="5" max="5" width="18.625" style="85" customWidth="1"/>
    <col min="6" max="6" width="6.75" style="85" customWidth="1"/>
    <col min="7" max="7" width="18.625" style="85" customWidth="1"/>
    <col min="8" max="8" width="6.75" style="85" customWidth="1"/>
    <col min="9" max="9" width="18.625" style="85" customWidth="1"/>
    <col min="10" max="10" width="6.75" style="85" customWidth="1"/>
    <col min="11" max="11" width="18.625" style="85" customWidth="1"/>
    <col min="12" max="12" width="6.75" style="85" customWidth="1"/>
    <col min="13" max="13" width="18.625" style="85" customWidth="1"/>
    <col min="14" max="14" width="6.75" style="85" customWidth="1"/>
    <col min="15" max="15" width="18.625" style="85" customWidth="1"/>
    <col min="16" max="16" width="6.75" style="85" customWidth="1"/>
    <col min="17" max="20" width="25.875" style="85" customWidth="1"/>
    <col min="21" max="21" width="14.25" style="85" customWidth="1"/>
    <col min="22" max="22" width="14.75" style="85" customWidth="1"/>
    <col min="23" max="23" width="9.25" style="85" customWidth="1"/>
    <col min="24" max="24" width="26.875" style="85" customWidth="1"/>
    <col min="25" max="25" width="8.125" style="85" customWidth="1"/>
    <col min="26" max="26" width="15.875" style="85" customWidth="1"/>
    <col min="27" max="16384" width="9" style="85"/>
  </cols>
  <sheetData>
    <row r="1" spans="1:21" s="4" customFormat="1" ht="75" customHeight="1" x14ac:dyDescent="0.25">
      <c r="A1" s="1" t="s">
        <v>106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86"/>
      <c r="P1" s="86"/>
      <c r="Q1" s="86"/>
      <c r="R1" s="86"/>
      <c r="S1" s="86"/>
      <c r="T1" s="86"/>
      <c r="U1" s="41" t="s">
        <v>105</v>
      </c>
    </row>
    <row r="3" spans="1:21" x14ac:dyDescent="0.15">
      <c r="B3" s="85" t="s">
        <v>115</v>
      </c>
    </row>
    <row r="4" spans="1:21" x14ac:dyDescent="0.15">
      <c r="B4" s="85" t="s">
        <v>107</v>
      </c>
      <c r="C4" s="85" t="s">
        <v>114</v>
      </c>
    </row>
    <row r="5" spans="1:21" x14ac:dyDescent="0.15">
      <c r="B5" s="85" t="s">
        <v>108</v>
      </c>
      <c r="C5" s="85" t="s">
        <v>112</v>
      </c>
    </row>
    <row r="6" spans="1:21" x14ac:dyDescent="0.15">
      <c r="C6" s="85" t="s">
        <v>113</v>
      </c>
    </row>
    <row r="7" spans="1:21" x14ac:dyDescent="0.15">
      <c r="B7" s="85" t="s">
        <v>109</v>
      </c>
    </row>
    <row r="8" spans="1:21" x14ac:dyDescent="0.15">
      <c r="B8" s="85" t="s">
        <v>110</v>
      </c>
    </row>
    <row r="9" spans="1:21" x14ac:dyDescent="0.15">
      <c r="B9" s="85" t="s">
        <v>111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69"/>
  <sheetViews>
    <sheetView tabSelected="1" view="pageBreakPreview" zoomScale="55" zoomScaleNormal="40" zoomScaleSheetLayoutView="55" zoomScalePageLayoutView="25" workbookViewId="0">
      <selection activeCell="A17" sqref="A17"/>
    </sheetView>
  </sheetViews>
  <sheetFormatPr defaultRowHeight="13.5" x14ac:dyDescent="0.15"/>
  <cols>
    <col min="1" max="1" width="65.75" customWidth="1"/>
    <col min="2" max="2" width="17.75" customWidth="1"/>
    <col min="3" max="3" width="18.625" customWidth="1"/>
    <col min="4" max="4" width="6.75" customWidth="1"/>
    <col min="5" max="5" width="18.625" customWidth="1"/>
    <col min="6" max="6" width="6.75" customWidth="1"/>
    <col min="7" max="7" width="18.625" customWidth="1"/>
    <col min="8" max="8" width="6.75" customWidth="1"/>
    <col min="9" max="9" width="18.625" customWidth="1"/>
    <col min="10" max="10" width="6.75" customWidth="1"/>
    <col min="11" max="11" width="18.625" customWidth="1"/>
    <col min="12" max="12" width="6.75" customWidth="1"/>
    <col min="13" max="13" width="18.625" customWidth="1"/>
    <col min="14" max="14" width="6.75" customWidth="1"/>
    <col min="15" max="15" width="18.625" customWidth="1"/>
    <col min="16" max="16" width="6.75" customWidth="1"/>
    <col min="17" max="20" width="25.875" customWidth="1"/>
    <col min="21" max="21" width="14.25" customWidth="1"/>
    <col min="22" max="22" width="14.75" customWidth="1"/>
    <col min="23" max="23" width="9.25" customWidth="1"/>
    <col min="24" max="24" width="26.875" customWidth="1"/>
    <col min="25" max="25" width="8.125" customWidth="1"/>
    <col min="26" max="26" width="15.875" customWidth="1"/>
  </cols>
  <sheetData>
    <row r="1" spans="1:22" s="4" customFormat="1" ht="75" customHeight="1" x14ac:dyDescent="0.25">
      <c r="A1" s="1" t="s">
        <v>37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73" t="s">
        <v>44</v>
      </c>
      <c r="P1" s="173"/>
      <c r="Q1" s="173"/>
      <c r="R1" s="173"/>
      <c r="S1" s="173"/>
      <c r="T1" s="173"/>
      <c r="U1" s="41" t="s">
        <v>38</v>
      </c>
    </row>
    <row r="2" spans="1:22" s="4" customFormat="1" ht="30" customHeight="1" x14ac:dyDescent="0.25">
      <c r="V2" s="5"/>
    </row>
    <row r="3" spans="1:22" s="9" customFormat="1" ht="68.25" customHeight="1" x14ac:dyDescent="0.35">
      <c r="A3" s="158"/>
      <c r="B3" s="158"/>
      <c r="C3" s="158"/>
      <c r="D3" s="6"/>
      <c r="E3" s="7" t="s">
        <v>41</v>
      </c>
      <c r="F3" s="8"/>
      <c r="I3" s="8"/>
      <c r="J3" s="8"/>
      <c r="K3" s="8"/>
      <c r="L3" s="8"/>
      <c r="Q3" s="10"/>
      <c r="R3" s="11" t="s">
        <v>0</v>
      </c>
      <c r="S3" s="172">
        <v>45889</v>
      </c>
      <c r="T3" s="172"/>
    </row>
    <row r="4" spans="1:22" s="9" customFormat="1" ht="71.25" customHeight="1" x14ac:dyDescent="0.35">
      <c r="A4" s="12" t="s">
        <v>1</v>
      </c>
      <c r="B4" s="6"/>
      <c r="F4" s="8"/>
      <c r="M4" s="10"/>
      <c r="N4" s="11"/>
      <c r="O4" s="172"/>
      <c r="P4" s="172"/>
    </row>
    <row r="5" spans="1:22" s="14" customFormat="1" ht="37.5" customHeight="1" x14ac:dyDescent="0.15">
      <c r="A5" s="162" t="s">
        <v>2</v>
      </c>
      <c r="B5" s="165" t="s">
        <v>3</v>
      </c>
      <c r="C5" s="165" t="s">
        <v>4</v>
      </c>
      <c r="D5" s="165"/>
      <c r="E5" s="168" t="s">
        <v>5</v>
      </c>
      <c r="F5" s="168"/>
      <c r="G5" s="165" t="s">
        <v>6</v>
      </c>
      <c r="H5" s="165"/>
      <c r="I5" s="168" t="s">
        <v>5</v>
      </c>
      <c r="J5" s="168"/>
      <c r="K5" s="168" t="s">
        <v>7</v>
      </c>
      <c r="L5" s="168"/>
      <c r="M5" s="168"/>
      <c r="N5" s="168"/>
      <c r="O5" s="168"/>
      <c r="P5" s="169"/>
      <c r="Q5" s="13"/>
    </row>
    <row r="6" spans="1:22" s="14" customFormat="1" ht="37.5" customHeight="1" x14ac:dyDescent="0.15">
      <c r="A6" s="163"/>
      <c r="B6" s="166"/>
      <c r="C6" s="159" t="s">
        <v>8</v>
      </c>
      <c r="D6" s="159"/>
      <c r="E6" s="159" t="s">
        <v>8</v>
      </c>
      <c r="F6" s="159"/>
      <c r="G6" s="159" t="s">
        <v>8</v>
      </c>
      <c r="H6" s="159"/>
      <c r="I6" s="160" t="s">
        <v>9</v>
      </c>
      <c r="J6" s="160"/>
      <c r="K6" s="170" t="s">
        <v>10</v>
      </c>
      <c r="L6" s="170"/>
      <c r="M6" s="170" t="s">
        <v>11</v>
      </c>
      <c r="N6" s="170"/>
      <c r="O6" s="170" t="s">
        <v>12</v>
      </c>
      <c r="P6" s="171"/>
      <c r="Q6" s="13"/>
    </row>
    <row r="7" spans="1:22" s="14" customFormat="1" ht="37.5" customHeight="1" x14ac:dyDescent="0.15">
      <c r="A7" s="163"/>
      <c r="B7" s="166"/>
      <c r="C7" s="159"/>
      <c r="D7" s="159"/>
      <c r="E7" s="159"/>
      <c r="F7" s="159"/>
      <c r="G7" s="159"/>
      <c r="H7" s="159"/>
      <c r="I7" s="160"/>
      <c r="J7" s="160"/>
      <c r="K7" s="170"/>
      <c r="L7" s="170"/>
      <c r="M7" s="170"/>
      <c r="N7" s="170"/>
      <c r="O7" s="170"/>
      <c r="P7" s="171"/>
      <c r="Q7" s="13"/>
    </row>
    <row r="8" spans="1:22" s="14" customFormat="1" ht="37.5" customHeight="1" x14ac:dyDescent="0.15">
      <c r="A8" s="163"/>
      <c r="B8" s="166"/>
      <c r="C8" s="159"/>
      <c r="D8" s="159"/>
      <c r="E8" s="159"/>
      <c r="F8" s="159"/>
      <c r="G8" s="159"/>
      <c r="H8" s="159"/>
      <c r="I8" s="160"/>
      <c r="J8" s="160"/>
      <c r="K8" s="160" t="s">
        <v>13</v>
      </c>
      <c r="L8" s="160"/>
      <c r="M8" s="160" t="s">
        <v>13</v>
      </c>
      <c r="N8" s="160"/>
      <c r="O8" s="160" t="s">
        <v>13</v>
      </c>
      <c r="P8" s="161"/>
      <c r="Q8" s="13"/>
    </row>
    <row r="9" spans="1:22" s="15" customFormat="1" ht="37.5" customHeight="1" x14ac:dyDescent="0.15">
      <c r="A9" s="164"/>
      <c r="B9" s="167"/>
      <c r="C9" s="106"/>
      <c r="D9" s="106"/>
      <c r="E9" s="153"/>
      <c r="F9" s="153"/>
      <c r="G9" s="154" t="s">
        <v>14</v>
      </c>
      <c r="H9" s="154"/>
      <c r="I9" s="148" t="s">
        <v>15</v>
      </c>
      <c r="J9" s="148"/>
      <c r="K9" s="148" t="s">
        <v>16</v>
      </c>
      <c r="L9" s="148"/>
      <c r="M9" s="148" t="s">
        <v>17</v>
      </c>
      <c r="N9" s="148"/>
      <c r="O9" s="148" t="s">
        <v>18</v>
      </c>
      <c r="P9" s="149"/>
      <c r="Q9" s="13"/>
    </row>
    <row r="10" spans="1:22" s="14" customFormat="1" ht="51" customHeight="1" x14ac:dyDescent="0.15">
      <c r="A10" s="110" t="s">
        <v>117</v>
      </c>
      <c r="B10" s="111" t="s">
        <v>136</v>
      </c>
      <c r="C10" s="117">
        <f t="shared" ref="C10:C13" si="0">E10-2</f>
        <v>45890</v>
      </c>
      <c r="D10" s="118" t="str">
        <f t="shared" ref="D10:D13" si="1">TEXT(C10,"aaa")</f>
        <v>木</v>
      </c>
      <c r="E10" s="119">
        <f t="shared" ref="E10:E13" si="2">G10-1</f>
        <v>45892</v>
      </c>
      <c r="F10" s="118" t="str">
        <f t="shared" ref="F10:F13" si="3">TEXT(E10,"aaa")</f>
        <v>土</v>
      </c>
      <c r="G10" s="120">
        <v>45893</v>
      </c>
      <c r="H10" s="121" t="str">
        <f t="shared" ref="H10:H13" si="4">TEXT(G10,"aaa")</f>
        <v>日</v>
      </c>
      <c r="I10" s="120">
        <f t="shared" ref="I10:I13" si="5">G10+4</f>
        <v>45897</v>
      </c>
      <c r="J10" s="118" t="str">
        <f t="shared" ref="J10:J13" si="6">TEXT(I10,"aaa")</f>
        <v>木</v>
      </c>
      <c r="K10" s="120">
        <f t="shared" ref="K10:K13" si="7">G10+8</f>
        <v>45901</v>
      </c>
      <c r="L10" s="121" t="str">
        <f t="shared" ref="L10:L13" si="8">TEXT(K10,"aaa")</f>
        <v>月</v>
      </c>
      <c r="M10" s="122">
        <f t="shared" ref="M10:M13" si="9">G10+9</f>
        <v>45902</v>
      </c>
      <c r="N10" s="121" t="str">
        <f t="shared" ref="N10:N13" si="10">TEXT(M10,"aaa")</f>
        <v>火</v>
      </c>
      <c r="O10" s="122">
        <f t="shared" ref="O10:O13" si="11">G10+12</f>
        <v>45905</v>
      </c>
      <c r="P10" s="123" t="str">
        <f t="shared" ref="P10:P13" si="12">TEXT(O10,"aaa")</f>
        <v>金</v>
      </c>
      <c r="Q10" s="16"/>
    </row>
    <row r="11" spans="1:22" s="14" customFormat="1" ht="51" customHeight="1" x14ac:dyDescent="0.15">
      <c r="A11" s="100" t="s">
        <v>120</v>
      </c>
      <c r="B11" s="101" t="s">
        <v>134</v>
      </c>
      <c r="C11" s="56">
        <f t="shared" si="0"/>
        <v>45897</v>
      </c>
      <c r="D11" s="58" t="str">
        <f t="shared" si="1"/>
        <v>木</v>
      </c>
      <c r="E11" s="59">
        <f t="shared" si="2"/>
        <v>45899</v>
      </c>
      <c r="F11" s="58" t="str">
        <f t="shared" si="3"/>
        <v>土</v>
      </c>
      <c r="G11" s="142">
        <v>45900</v>
      </c>
      <c r="H11" s="60" t="str">
        <f t="shared" si="4"/>
        <v>日</v>
      </c>
      <c r="I11" s="142">
        <f t="shared" si="5"/>
        <v>45904</v>
      </c>
      <c r="J11" s="58" t="str">
        <f t="shared" si="6"/>
        <v>木</v>
      </c>
      <c r="K11" s="142">
        <f t="shared" si="7"/>
        <v>45908</v>
      </c>
      <c r="L11" s="60" t="str">
        <f t="shared" si="8"/>
        <v>月</v>
      </c>
      <c r="M11" s="97">
        <f t="shared" si="9"/>
        <v>45909</v>
      </c>
      <c r="N11" s="60" t="str">
        <f t="shared" si="10"/>
        <v>火</v>
      </c>
      <c r="O11" s="97">
        <f t="shared" si="11"/>
        <v>45912</v>
      </c>
      <c r="P11" s="102" t="str">
        <f t="shared" si="12"/>
        <v>金</v>
      </c>
      <c r="Q11" s="16"/>
    </row>
    <row r="12" spans="1:22" s="14" customFormat="1" ht="51" customHeight="1" x14ac:dyDescent="0.15">
      <c r="A12" s="100" t="s">
        <v>119</v>
      </c>
      <c r="B12" s="101" t="s">
        <v>137</v>
      </c>
      <c r="C12" s="56">
        <f t="shared" si="0"/>
        <v>45904</v>
      </c>
      <c r="D12" s="58" t="str">
        <f t="shared" si="1"/>
        <v>木</v>
      </c>
      <c r="E12" s="59">
        <f t="shared" si="2"/>
        <v>45906</v>
      </c>
      <c r="F12" s="58" t="str">
        <f t="shared" si="3"/>
        <v>土</v>
      </c>
      <c r="G12" s="142">
        <v>45907</v>
      </c>
      <c r="H12" s="60" t="str">
        <f t="shared" si="4"/>
        <v>日</v>
      </c>
      <c r="I12" s="142">
        <f t="shared" si="5"/>
        <v>45911</v>
      </c>
      <c r="J12" s="58" t="str">
        <f t="shared" si="6"/>
        <v>木</v>
      </c>
      <c r="K12" s="142">
        <f t="shared" si="7"/>
        <v>45915</v>
      </c>
      <c r="L12" s="60" t="str">
        <f t="shared" si="8"/>
        <v>月</v>
      </c>
      <c r="M12" s="97">
        <f t="shared" si="9"/>
        <v>45916</v>
      </c>
      <c r="N12" s="60" t="str">
        <f t="shared" si="10"/>
        <v>火</v>
      </c>
      <c r="O12" s="97">
        <f t="shared" si="11"/>
        <v>45919</v>
      </c>
      <c r="P12" s="102" t="str">
        <f t="shared" si="12"/>
        <v>金</v>
      </c>
      <c r="Q12" s="16"/>
    </row>
    <row r="13" spans="1:22" s="14" customFormat="1" ht="51" customHeight="1" x14ac:dyDescent="0.15">
      <c r="A13" s="100" t="s">
        <v>118</v>
      </c>
      <c r="B13" s="101" t="s">
        <v>138</v>
      </c>
      <c r="C13" s="56">
        <f t="shared" si="0"/>
        <v>45911</v>
      </c>
      <c r="D13" s="58" t="str">
        <f t="shared" si="1"/>
        <v>木</v>
      </c>
      <c r="E13" s="59">
        <f t="shared" si="2"/>
        <v>45913</v>
      </c>
      <c r="F13" s="58" t="str">
        <f t="shared" si="3"/>
        <v>土</v>
      </c>
      <c r="G13" s="142">
        <v>45914</v>
      </c>
      <c r="H13" s="60" t="str">
        <f t="shared" si="4"/>
        <v>日</v>
      </c>
      <c r="I13" s="142">
        <f t="shared" si="5"/>
        <v>45918</v>
      </c>
      <c r="J13" s="58" t="str">
        <f t="shared" si="6"/>
        <v>木</v>
      </c>
      <c r="K13" s="142">
        <f t="shared" si="7"/>
        <v>45922</v>
      </c>
      <c r="L13" s="60" t="str">
        <f t="shared" si="8"/>
        <v>月</v>
      </c>
      <c r="M13" s="97">
        <f t="shared" si="9"/>
        <v>45923</v>
      </c>
      <c r="N13" s="60" t="str">
        <f t="shared" si="10"/>
        <v>火</v>
      </c>
      <c r="O13" s="97">
        <f t="shared" si="11"/>
        <v>45926</v>
      </c>
      <c r="P13" s="102" t="str">
        <f t="shared" si="12"/>
        <v>金</v>
      </c>
      <c r="Q13" s="16"/>
    </row>
    <row r="14" spans="1:22" s="14" customFormat="1" ht="51" customHeight="1" x14ac:dyDescent="0.15">
      <c r="A14" s="100" t="s">
        <v>139</v>
      </c>
      <c r="B14" s="101" t="s">
        <v>141</v>
      </c>
      <c r="C14" s="56">
        <f t="shared" ref="C14:C15" si="13">E14-2</f>
        <v>45918</v>
      </c>
      <c r="D14" s="58" t="str">
        <f t="shared" ref="D14:D15" si="14">TEXT(C14,"aaa")</f>
        <v>木</v>
      </c>
      <c r="E14" s="59">
        <f t="shared" ref="E14:E15" si="15">G14-1</f>
        <v>45920</v>
      </c>
      <c r="F14" s="58" t="str">
        <f t="shared" ref="F14:F15" si="16">TEXT(E14,"aaa")</f>
        <v>土</v>
      </c>
      <c r="G14" s="142">
        <v>45921</v>
      </c>
      <c r="H14" s="60" t="str">
        <f t="shared" ref="H14:H15" si="17">TEXT(G14,"aaa")</f>
        <v>日</v>
      </c>
      <c r="I14" s="142">
        <f t="shared" ref="I14:I15" si="18">G14+4</f>
        <v>45925</v>
      </c>
      <c r="J14" s="58" t="str">
        <f t="shared" ref="J14:J15" si="19">TEXT(I14,"aaa")</f>
        <v>木</v>
      </c>
      <c r="K14" s="142">
        <f t="shared" ref="K14:K15" si="20">G14+8</f>
        <v>45929</v>
      </c>
      <c r="L14" s="60" t="str">
        <f t="shared" ref="L14:L15" si="21">TEXT(K14,"aaa")</f>
        <v>月</v>
      </c>
      <c r="M14" s="97">
        <f t="shared" ref="M14:M15" si="22">G14+9</f>
        <v>45930</v>
      </c>
      <c r="N14" s="60" t="str">
        <f t="shared" ref="N14:N15" si="23">TEXT(M14,"aaa")</f>
        <v>火</v>
      </c>
      <c r="O14" s="97">
        <f t="shared" ref="O14:O15" si="24">G14+12</f>
        <v>45933</v>
      </c>
      <c r="P14" s="102" t="str">
        <f t="shared" ref="P14:P15" si="25">TEXT(O14,"aaa")</f>
        <v>金</v>
      </c>
      <c r="Q14" s="16"/>
    </row>
    <row r="15" spans="1:22" s="14" customFormat="1" ht="51" customHeight="1" x14ac:dyDescent="0.15">
      <c r="A15" s="100" t="s">
        <v>120</v>
      </c>
      <c r="B15" s="101" t="s">
        <v>135</v>
      </c>
      <c r="C15" s="56">
        <f t="shared" si="13"/>
        <v>45925</v>
      </c>
      <c r="D15" s="58" t="str">
        <f t="shared" si="14"/>
        <v>木</v>
      </c>
      <c r="E15" s="59">
        <f t="shared" si="15"/>
        <v>45927</v>
      </c>
      <c r="F15" s="58" t="str">
        <f t="shared" si="16"/>
        <v>土</v>
      </c>
      <c r="G15" s="142">
        <v>45928</v>
      </c>
      <c r="H15" s="60" t="str">
        <f t="shared" si="17"/>
        <v>日</v>
      </c>
      <c r="I15" s="142">
        <f t="shared" si="18"/>
        <v>45932</v>
      </c>
      <c r="J15" s="58" t="str">
        <f t="shared" si="19"/>
        <v>木</v>
      </c>
      <c r="K15" s="142">
        <f t="shared" si="20"/>
        <v>45936</v>
      </c>
      <c r="L15" s="60" t="str">
        <f t="shared" si="21"/>
        <v>月</v>
      </c>
      <c r="M15" s="97">
        <f t="shared" si="22"/>
        <v>45937</v>
      </c>
      <c r="N15" s="60" t="str">
        <f t="shared" si="23"/>
        <v>火</v>
      </c>
      <c r="O15" s="97">
        <f t="shared" si="24"/>
        <v>45940</v>
      </c>
      <c r="P15" s="102" t="str">
        <f t="shared" si="25"/>
        <v>金</v>
      </c>
      <c r="Q15" s="16"/>
    </row>
    <row r="16" spans="1:22" s="14" customFormat="1" ht="51" customHeight="1" x14ac:dyDescent="0.15">
      <c r="A16" s="100" t="s">
        <v>146</v>
      </c>
      <c r="B16" s="113" t="s">
        <v>145</v>
      </c>
      <c r="C16" s="57">
        <f t="shared" ref="C16" si="26">E16-2</f>
        <v>45932</v>
      </c>
      <c r="D16" s="64" t="str">
        <f t="shared" ref="D16" si="27">TEXT(C16,"aaa")</f>
        <v>木</v>
      </c>
      <c r="E16" s="63">
        <f t="shared" ref="E16" si="28">G16-1</f>
        <v>45934</v>
      </c>
      <c r="F16" s="64" t="str">
        <f t="shared" ref="F16" si="29">TEXT(E16,"aaa")</f>
        <v>土</v>
      </c>
      <c r="G16" s="143">
        <v>45935</v>
      </c>
      <c r="H16" s="65" t="str">
        <f t="shared" ref="H16" si="30">TEXT(G16,"aaa")</f>
        <v>日</v>
      </c>
      <c r="I16" s="143">
        <f t="shared" ref="I16" si="31">G16+4</f>
        <v>45939</v>
      </c>
      <c r="J16" s="64" t="str">
        <f t="shared" ref="J16" si="32">TEXT(I16,"aaa")</f>
        <v>木</v>
      </c>
      <c r="K16" s="143">
        <f t="shared" ref="K16" si="33">G16+8</f>
        <v>45943</v>
      </c>
      <c r="L16" s="65" t="str">
        <f t="shared" ref="L16" si="34">TEXT(K16,"aaa")</f>
        <v>月</v>
      </c>
      <c r="M16" s="99">
        <f t="shared" ref="M16" si="35">G16+9</f>
        <v>45944</v>
      </c>
      <c r="N16" s="65" t="str">
        <f t="shared" ref="N16" si="36">TEXT(M16,"aaa")</f>
        <v>火</v>
      </c>
      <c r="O16" s="99">
        <f t="shared" ref="O16" si="37">G16+12</f>
        <v>45947</v>
      </c>
      <c r="P16" s="114" t="str">
        <f t="shared" ref="P16" si="38">TEXT(O16,"aaa")</f>
        <v>金</v>
      </c>
      <c r="Q16" s="16"/>
    </row>
    <row r="17" spans="1:21" s="14" customFormat="1" ht="51" customHeight="1" x14ac:dyDescent="0.15">
      <c r="A17" s="115"/>
      <c r="B17" s="116"/>
      <c r="C17" s="40"/>
      <c r="D17" s="53"/>
      <c r="E17" s="54"/>
      <c r="F17" s="53"/>
      <c r="G17" s="136"/>
      <c r="H17" s="55"/>
      <c r="I17" s="136"/>
      <c r="J17" s="53"/>
      <c r="K17" s="136"/>
      <c r="L17" s="55"/>
      <c r="M17" s="137"/>
      <c r="N17" s="55"/>
      <c r="O17" s="137"/>
      <c r="P17" s="55"/>
      <c r="Q17" s="16"/>
    </row>
    <row r="18" spans="1:21" s="14" customFormat="1" ht="51" customHeight="1" x14ac:dyDescent="0.15">
      <c r="A18" s="115"/>
      <c r="B18" s="116"/>
      <c r="C18" s="40"/>
      <c r="D18" s="53"/>
      <c r="E18" s="54"/>
      <c r="F18" s="53"/>
      <c r="G18" s="136"/>
      <c r="H18" s="55"/>
      <c r="I18" s="136"/>
      <c r="J18" s="53"/>
      <c r="K18" s="136"/>
      <c r="L18" s="55"/>
      <c r="M18" s="137"/>
      <c r="N18" s="55"/>
      <c r="O18" s="137"/>
      <c r="P18" s="55"/>
      <c r="Q18" s="16"/>
    </row>
    <row r="19" spans="1:21" s="14" customFormat="1" ht="51" customHeight="1" x14ac:dyDescent="0.15">
      <c r="Q19" s="16"/>
    </row>
    <row r="20" spans="1:21" s="14" customFormat="1" ht="51" customHeight="1" x14ac:dyDescent="0.15">
      <c r="A20" s="51"/>
      <c r="B20" s="52"/>
      <c r="C20" s="40"/>
      <c r="D20" s="53"/>
      <c r="E20" s="54"/>
      <c r="F20" s="53"/>
      <c r="G20" s="50"/>
      <c r="H20" s="55"/>
      <c r="I20" s="50"/>
      <c r="J20" s="53"/>
      <c r="K20" s="155"/>
      <c r="L20" s="155"/>
      <c r="M20" s="176"/>
      <c r="N20" s="176"/>
      <c r="O20" s="176"/>
      <c r="P20" s="176"/>
      <c r="Q20" s="16"/>
    </row>
    <row r="21" spans="1:21" s="14" customFormat="1" ht="51" customHeight="1" x14ac:dyDescent="0.15">
      <c r="E21" s="54"/>
      <c r="F21" s="53"/>
      <c r="Q21" s="16"/>
    </row>
    <row r="22" spans="1:21" s="14" customFormat="1" ht="51" customHeight="1" x14ac:dyDescent="0.15">
      <c r="E22" s="54"/>
      <c r="F22" s="53"/>
      <c r="Q22" s="16"/>
    </row>
    <row r="23" spans="1:21" s="17" customFormat="1" ht="48" customHeight="1" x14ac:dyDescent="0.25">
      <c r="A23" s="156" t="s">
        <v>43</v>
      </c>
      <c r="B23" s="156"/>
      <c r="C23" s="156"/>
      <c r="D23" s="156"/>
    </row>
    <row r="24" spans="1:21" s="17" customFormat="1" ht="48.75" customHeight="1" x14ac:dyDescent="0.25">
      <c r="A24" s="157"/>
      <c r="B24" s="157"/>
      <c r="C24" s="157"/>
      <c r="D24" s="157"/>
    </row>
    <row r="25" spans="1:21" s="17" customFormat="1" ht="48.75" customHeight="1" thickBot="1" x14ac:dyDescent="0.3">
      <c r="A25" s="20" t="s">
        <v>19</v>
      </c>
      <c r="B25" s="177" t="s">
        <v>20</v>
      </c>
      <c r="C25" s="178"/>
      <c r="D25" s="178"/>
      <c r="E25" s="178"/>
      <c r="F25" s="179"/>
      <c r="G25" s="177" t="s">
        <v>21</v>
      </c>
      <c r="H25" s="178"/>
      <c r="I25" s="178"/>
      <c r="J25" s="178"/>
      <c r="K25" s="178"/>
      <c r="L25" s="178"/>
      <c r="M25" s="178"/>
      <c r="N25" s="178"/>
      <c r="O25" s="178"/>
      <c r="P25" s="179"/>
    </row>
    <row r="26" spans="1:21" s="17" customFormat="1" ht="39" customHeight="1" thickTop="1" x14ac:dyDescent="0.25">
      <c r="A26" s="174" t="s">
        <v>22</v>
      </c>
      <c r="B26" s="180" t="s">
        <v>116</v>
      </c>
      <c r="C26" s="181"/>
      <c r="D26" s="181"/>
      <c r="E26" s="181"/>
      <c r="F26" s="182"/>
      <c r="G26" s="21" t="s">
        <v>23</v>
      </c>
      <c r="H26" s="22"/>
      <c r="I26" s="22"/>
      <c r="J26" s="22"/>
      <c r="K26" s="22"/>
      <c r="L26" s="23"/>
      <c r="M26" s="22"/>
      <c r="N26" s="24"/>
      <c r="O26" s="18"/>
      <c r="P26" s="42" t="s">
        <v>40</v>
      </c>
    </row>
    <row r="27" spans="1:21" s="17" customFormat="1" ht="40.5" customHeight="1" x14ac:dyDescent="0.25">
      <c r="A27" s="175"/>
      <c r="B27" s="183"/>
      <c r="C27" s="184"/>
      <c r="D27" s="184"/>
      <c r="E27" s="184"/>
      <c r="F27" s="185"/>
      <c r="G27" s="25" t="s">
        <v>24</v>
      </c>
      <c r="H27" s="26"/>
      <c r="I27" s="26"/>
      <c r="J27" s="26"/>
      <c r="K27" s="26"/>
      <c r="L27" s="27"/>
      <c r="M27" s="26"/>
      <c r="N27" s="28"/>
      <c r="O27" s="29"/>
      <c r="P27" s="30" t="s">
        <v>45</v>
      </c>
    </row>
    <row r="28" spans="1:21" s="17" customFormat="1" ht="29.25" customHeight="1" x14ac:dyDescent="0.25"/>
    <row r="29" spans="1:21" s="17" customFormat="1" ht="29.25" customHeight="1" x14ac:dyDescent="0.25"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21" s="17" customFormat="1" ht="37.5" customHeight="1" x14ac:dyDescent="0.2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21" s="17" customFormat="1" ht="29.25" customHeight="1" x14ac:dyDescent="0.25"/>
    <row r="32" spans="1:21" s="4" customFormat="1" ht="75" customHeight="1" x14ac:dyDescent="0.25">
      <c r="A32" s="32" t="s">
        <v>36</v>
      </c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3"/>
      <c r="N32" s="33"/>
      <c r="O32" s="173" t="s">
        <v>44</v>
      </c>
      <c r="P32" s="173"/>
      <c r="Q32" s="173"/>
      <c r="R32" s="173"/>
      <c r="S32" s="173"/>
      <c r="T32" s="107"/>
      <c r="U32" s="41" t="s">
        <v>39</v>
      </c>
    </row>
    <row r="33" spans="1:21" s="48" customFormat="1" ht="30" customHeight="1" x14ac:dyDescent="0.25">
      <c r="A33" s="43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  <c r="N33" s="46"/>
      <c r="O33" s="47"/>
      <c r="P33" s="47"/>
      <c r="Q33" s="47"/>
      <c r="R33" s="47"/>
      <c r="S33" s="47"/>
      <c r="T33" s="47"/>
      <c r="U33" s="41"/>
    </row>
    <row r="34" spans="1:21" s="4" customFormat="1" ht="68.25" customHeight="1" x14ac:dyDescent="0.35">
      <c r="A34" s="158"/>
      <c r="B34" s="158"/>
      <c r="C34" s="158"/>
      <c r="D34" s="31"/>
      <c r="E34" s="7" t="s">
        <v>42</v>
      </c>
      <c r="F34" s="8"/>
      <c r="G34" s="9"/>
      <c r="H34" s="9"/>
      <c r="I34" s="9"/>
      <c r="J34" s="9"/>
      <c r="K34" s="9"/>
      <c r="L34" s="9"/>
      <c r="M34" s="9"/>
      <c r="N34" s="10"/>
      <c r="O34" s="9"/>
      <c r="P34" s="9"/>
      <c r="Q34" s="9"/>
      <c r="R34" s="11" t="s">
        <v>25</v>
      </c>
      <c r="S34" s="172">
        <v>45889</v>
      </c>
      <c r="T34" s="172"/>
      <c r="U34" s="49" t="s">
        <v>133</v>
      </c>
    </row>
    <row r="35" spans="1:21" s="9" customFormat="1" ht="68.25" customHeight="1" x14ac:dyDescent="0.35">
      <c r="A35" s="12" t="s">
        <v>26</v>
      </c>
      <c r="B35" s="31"/>
      <c r="F35" s="8"/>
    </row>
    <row r="36" spans="1:21" s="9" customFormat="1" ht="77.25" customHeight="1" x14ac:dyDescent="0.3">
      <c r="A36" s="162" t="s">
        <v>27</v>
      </c>
      <c r="B36" s="165" t="s">
        <v>3</v>
      </c>
      <c r="C36" s="165" t="s">
        <v>4</v>
      </c>
      <c r="D36" s="165"/>
      <c r="E36" s="165"/>
      <c r="F36" s="165"/>
      <c r="G36" s="168" t="s">
        <v>28</v>
      </c>
      <c r="H36" s="168"/>
      <c r="I36" s="165" t="s">
        <v>29</v>
      </c>
      <c r="J36" s="165"/>
      <c r="K36" s="168" t="s">
        <v>28</v>
      </c>
      <c r="L36" s="169"/>
      <c r="M36" s="34"/>
      <c r="N36" s="13"/>
      <c r="O36" s="13"/>
      <c r="P36" s="13"/>
    </row>
    <row r="37" spans="1:21" s="14" customFormat="1" ht="38.25" customHeight="1" x14ac:dyDescent="0.15">
      <c r="A37" s="163"/>
      <c r="B37" s="166"/>
      <c r="C37" s="159" t="s">
        <v>122</v>
      </c>
      <c r="D37" s="159"/>
      <c r="E37" s="159" t="s">
        <v>123</v>
      </c>
      <c r="F37" s="159"/>
      <c r="G37" s="159" t="s">
        <v>30</v>
      </c>
      <c r="H37" s="159"/>
      <c r="I37" s="159" t="s">
        <v>30</v>
      </c>
      <c r="J37" s="159"/>
      <c r="K37" s="160" t="s">
        <v>31</v>
      </c>
      <c r="L37" s="161"/>
      <c r="M37" s="35"/>
      <c r="N37" s="13"/>
      <c r="O37" s="13"/>
      <c r="P37" s="13"/>
    </row>
    <row r="38" spans="1:21" s="14" customFormat="1" ht="38.25" customHeight="1" x14ac:dyDescent="0.15">
      <c r="A38" s="163"/>
      <c r="B38" s="166"/>
      <c r="C38" s="159"/>
      <c r="D38" s="159"/>
      <c r="E38" s="159"/>
      <c r="F38" s="159"/>
      <c r="G38" s="159"/>
      <c r="H38" s="159"/>
      <c r="I38" s="159"/>
      <c r="J38" s="159"/>
      <c r="K38" s="160"/>
      <c r="L38" s="161"/>
      <c r="M38" s="35"/>
      <c r="N38" s="13"/>
      <c r="O38" s="13"/>
      <c r="P38" s="13"/>
    </row>
    <row r="39" spans="1:21" s="14" customFormat="1" ht="38.25" customHeight="1" x14ac:dyDescent="0.15">
      <c r="A39" s="163"/>
      <c r="B39" s="166"/>
      <c r="C39" s="159"/>
      <c r="D39" s="159"/>
      <c r="E39" s="159"/>
      <c r="F39" s="159"/>
      <c r="G39" s="159"/>
      <c r="H39" s="159"/>
      <c r="I39" s="159"/>
      <c r="J39" s="159"/>
      <c r="K39" s="160"/>
      <c r="L39" s="161"/>
      <c r="M39" s="36"/>
      <c r="N39" s="13"/>
      <c r="O39" s="13"/>
      <c r="P39" s="13"/>
    </row>
    <row r="40" spans="1:21" s="14" customFormat="1" ht="38.25" customHeight="1" x14ac:dyDescent="0.15">
      <c r="A40" s="164"/>
      <c r="B40" s="167"/>
      <c r="C40" s="105"/>
      <c r="D40" s="105"/>
      <c r="E40" s="105"/>
      <c r="F40" s="105"/>
      <c r="G40" s="153"/>
      <c r="H40" s="153"/>
      <c r="I40" s="154" t="s">
        <v>32</v>
      </c>
      <c r="J40" s="154"/>
      <c r="K40" s="148" t="s">
        <v>124</v>
      </c>
      <c r="L40" s="149"/>
      <c r="M40" s="37"/>
      <c r="N40" s="13"/>
      <c r="O40" s="13"/>
      <c r="P40" s="13"/>
    </row>
    <row r="41" spans="1:21" s="39" customFormat="1" ht="51" customHeight="1" x14ac:dyDescent="0.15">
      <c r="A41" s="110" t="s">
        <v>121</v>
      </c>
      <c r="B41" s="111" t="s">
        <v>134</v>
      </c>
      <c r="C41" s="117">
        <f t="shared" ref="C41" si="39">E41-1</f>
        <v>45896</v>
      </c>
      <c r="D41" s="124" t="str">
        <f t="shared" ref="D41" si="40">TEXT(C41,"aaa")</f>
        <v>水</v>
      </c>
      <c r="E41" s="117">
        <f t="shared" ref="E41" si="41">I41-3</f>
        <v>45897</v>
      </c>
      <c r="F41" s="124" t="str">
        <f t="shared" ref="F41" si="42">TEXT(E41,"aaa")</f>
        <v>木</v>
      </c>
      <c r="G41" s="117">
        <f t="shared" ref="G41" si="43">I41-1</f>
        <v>45899</v>
      </c>
      <c r="H41" s="124" t="str">
        <f t="shared" ref="H41" si="44">TEXT(G41,"aaa")</f>
        <v>土</v>
      </c>
      <c r="I41" s="122">
        <v>45900</v>
      </c>
      <c r="J41" s="124" t="str">
        <f t="shared" ref="J41" si="45">TEXT(I41,"aaa")</f>
        <v>日</v>
      </c>
      <c r="K41" s="120">
        <f t="shared" ref="K41" si="46">I41+4</f>
        <v>45904</v>
      </c>
      <c r="L41" s="125" t="str">
        <f t="shared" ref="L41" si="47">TEXT(K41,"aaa")</f>
        <v>木</v>
      </c>
      <c r="M41" s="66"/>
    </row>
    <row r="42" spans="1:21" s="39" customFormat="1" ht="51" customHeight="1" x14ac:dyDescent="0.15">
      <c r="A42" s="100" t="s">
        <v>144</v>
      </c>
      <c r="B42" s="101" t="s">
        <v>140</v>
      </c>
      <c r="C42" s="56">
        <f t="shared" ref="C42:C44" si="48">E42-1</f>
        <v>45903</v>
      </c>
      <c r="D42" s="96" t="str">
        <f t="shared" ref="D42:D44" si="49">TEXT(C42,"aaa")</f>
        <v>水</v>
      </c>
      <c r="E42" s="56">
        <f t="shared" ref="E42:E44" si="50">I42-3</f>
        <v>45904</v>
      </c>
      <c r="F42" s="96" t="str">
        <f t="shared" ref="F42:F44" si="51">TEXT(E42,"aaa")</f>
        <v>木</v>
      </c>
      <c r="G42" s="56">
        <f t="shared" ref="G42:G43" si="52">I42-1</f>
        <v>45906</v>
      </c>
      <c r="H42" s="96" t="str">
        <f t="shared" ref="H42:H43" si="53">TEXT(G42,"aaa")</f>
        <v>土</v>
      </c>
      <c r="I42" s="97">
        <v>45907</v>
      </c>
      <c r="J42" s="96" t="str">
        <f t="shared" ref="J42:J43" si="54">TEXT(I42,"aaa")</f>
        <v>日</v>
      </c>
      <c r="K42" s="140">
        <f t="shared" ref="K42" si="55">I42+4</f>
        <v>45911</v>
      </c>
      <c r="L42" s="141" t="str">
        <f t="shared" ref="L42:L43" si="56">TEXT(K42,"aaa")</f>
        <v>木</v>
      </c>
      <c r="M42" s="38"/>
    </row>
    <row r="43" spans="1:21" s="67" customFormat="1" ht="51" customHeight="1" x14ac:dyDescent="0.15">
      <c r="A43" s="100" t="s">
        <v>142</v>
      </c>
      <c r="B43" s="101" t="s">
        <v>138</v>
      </c>
      <c r="C43" s="56">
        <f t="shared" si="48"/>
        <v>45910</v>
      </c>
      <c r="D43" s="96" t="str">
        <f t="shared" si="49"/>
        <v>水</v>
      </c>
      <c r="E43" s="56">
        <f t="shared" si="50"/>
        <v>45911</v>
      </c>
      <c r="F43" s="96" t="str">
        <f t="shared" si="51"/>
        <v>木</v>
      </c>
      <c r="G43" s="56">
        <f t="shared" si="52"/>
        <v>45913</v>
      </c>
      <c r="H43" s="96" t="str">
        <f t="shared" si="53"/>
        <v>土</v>
      </c>
      <c r="I43" s="97">
        <v>45914</v>
      </c>
      <c r="J43" s="96" t="str">
        <f t="shared" si="54"/>
        <v>日</v>
      </c>
      <c r="K43" s="140">
        <f t="shared" ref="K43" si="57">I43+4</f>
        <v>45918</v>
      </c>
      <c r="L43" s="141" t="str">
        <f t="shared" si="56"/>
        <v>木</v>
      </c>
      <c r="M43" s="38"/>
    </row>
    <row r="44" spans="1:21" s="39" customFormat="1" ht="51" customHeight="1" x14ac:dyDescent="0.15">
      <c r="A44" s="100" t="s">
        <v>143</v>
      </c>
      <c r="B44" s="101" t="s">
        <v>141</v>
      </c>
      <c r="C44" s="56">
        <f t="shared" si="48"/>
        <v>45917</v>
      </c>
      <c r="D44" s="96" t="str">
        <f t="shared" si="49"/>
        <v>水</v>
      </c>
      <c r="E44" s="56">
        <f t="shared" si="50"/>
        <v>45918</v>
      </c>
      <c r="F44" s="96" t="str">
        <f t="shared" si="51"/>
        <v>木</v>
      </c>
      <c r="G44" s="56">
        <f t="shared" ref="G44" si="58">I44-1</f>
        <v>45920</v>
      </c>
      <c r="H44" s="96" t="str">
        <f t="shared" ref="H44" si="59">TEXT(G44,"aaa")</f>
        <v>土</v>
      </c>
      <c r="I44" s="97">
        <v>45921</v>
      </c>
      <c r="J44" s="96" t="str">
        <f t="shared" ref="J44" si="60">TEXT(I44,"aaa")</f>
        <v>日</v>
      </c>
      <c r="K44" s="140">
        <f t="shared" ref="K44" si="61">I44+4</f>
        <v>45925</v>
      </c>
      <c r="L44" s="141" t="str">
        <f t="shared" ref="L44" si="62">TEXT(K44,"aaa")</f>
        <v>木</v>
      </c>
      <c r="M44" s="38"/>
    </row>
    <row r="45" spans="1:21" s="39" customFormat="1" ht="51" customHeight="1" x14ac:dyDescent="0.15">
      <c r="A45" s="112" t="s">
        <v>121</v>
      </c>
      <c r="B45" s="113" t="s">
        <v>135</v>
      </c>
      <c r="C45" s="57">
        <f t="shared" ref="C45" si="63">E45-1</f>
        <v>45924</v>
      </c>
      <c r="D45" s="98" t="str">
        <f t="shared" ref="D45" si="64">TEXT(C45,"aaa")</f>
        <v>水</v>
      </c>
      <c r="E45" s="57">
        <f t="shared" ref="E45" si="65">I45-3</f>
        <v>45925</v>
      </c>
      <c r="F45" s="98" t="str">
        <f t="shared" ref="F45" si="66">TEXT(E45,"aaa")</f>
        <v>木</v>
      </c>
      <c r="G45" s="57">
        <f t="shared" ref="G45" si="67">I45-1</f>
        <v>45927</v>
      </c>
      <c r="H45" s="98" t="str">
        <f t="shared" ref="H45" si="68">TEXT(G45,"aaa")</f>
        <v>土</v>
      </c>
      <c r="I45" s="99">
        <v>45928</v>
      </c>
      <c r="J45" s="98" t="str">
        <f t="shared" ref="J45" si="69">TEXT(I45,"aaa")</f>
        <v>日</v>
      </c>
      <c r="K45" s="138">
        <f t="shared" ref="K45" si="70">I45+4</f>
        <v>45932</v>
      </c>
      <c r="L45" s="139" t="str">
        <f t="shared" ref="L45" si="71">TEXT(K45,"aaa")</f>
        <v>木</v>
      </c>
      <c r="M45" s="38"/>
    </row>
    <row r="46" spans="1:21" s="39" customFormat="1" ht="51" customHeight="1" x14ac:dyDescent="0.15">
      <c r="A46" s="115"/>
      <c r="B46" s="116"/>
      <c r="C46" s="40"/>
      <c r="D46" s="95"/>
      <c r="E46" s="40"/>
      <c r="F46" s="95"/>
      <c r="G46" s="40"/>
      <c r="H46" s="95"/>
      <c r="I46" s="128"/>
      <c r="J46" s="95"/>
      <c r="K46" s="127"/>
      <c r="L46" s="127"/>
      <c r="M46" s="38"/>
    </row>
    <row r="47" spans="1:21" s="39" customFormat="1" ht="51" customHeight="1" x14ac:dyDescent="0.15">
      <c r="M47" s="38"/>
    </row>
    <row r="48" spans="1:21" s="67" customFormat="1" ht="51" customHeight="1" x14ac:dyDescent="0.15">
      <c r="A48" s="115"/>
      <c r="B48" s="116"/>
      <c r="C48" s="40"/>
      <c r="D48" s="95"/>
      <c r="E48" s="40"/>
      <c r="F48" s="95"/>
      <c r="G48" s="40"/>
      <c r="H48" s="95"/>
      <c r="I48" s="109"/>
      <c r="J48" s="95"/>
      <c r="K48" s="108"/>
      <c r="L48" s="108"/>
      <c r="M48" s="38"/>
      <c r="N48" s="39"/>
      <c r="O48" s="39"/>
      <c r="P48" s="39"/>
      <c r="Q48" s="39"/>
      <c r="R48" s="39"/>
      <c r="S48" s="39"/>
      <c r="T48" s="39"/>
      <c r="U48" s="39"/>
    </row>
    <row r="49" spans="1:21" s="39" customFormat="1" ht="51" customHeight="1" x14ac:dyDescent="0.15">
      <c r="A49" s="94"/>
      <c r="B49" s="95"/>
      <c r="C49" s="40"/>
      <c r="D49" s="95"/>
      <c r="E49" s="40"/>
      <c r="F49" s="95"/>
      <c r="G49" s="40"/>
      <c r="H49" s="95"/>
      <c r="I49" s="103"/>
      <c r="J49" s="95"/>
      <c r="K49" s="104"/>
      <c r="L49" s="104"/>
      <c r="M49" s="38"/>
    </row>
    <row r="50" spans="1:21" s="39" customFormat="1" ht="51" customHeight="1" x14ac:dyDescent="0.15">
      <c r="A50" s="94"/>
      <c r="B50" s="95"/>
      <c r="C50" s="40"/>
      <c r="D50" s="95"/>
      <c r="E50" s="40"/>
      <c r="F50" s="95"/>
      <c r="G50" s="40"/>
      <c r="H50" s="95"/>
      <c r="I50" s="93"/>
      <c r="J50" s="95"/>
      <c r="K50" s="92"/>
      <c r="L50" s="92"/>
      <c r="M50" s="38"/>
    </row>
    <row r="51" spans="1:21" s="39" customFormat="1" ht="51" customHeight="1" x14ac:dyDescent="0.15">
      <c r="M51" s="38"/>
    </row>
    <row r="52" spans="1:21" s="39" customFormat="1" ht="51" customHeight="1" x14ac:dyDescent="0.15">
      <c r="M52" s="38"/>
    </row>
    <row r="53" spans="1:21" s="39" customFormat="1" ht="51" customHeight="1" x14ac:dyDescent="0.15">
      <c r="M53" s="38"/>
    </row>
    <row r="54" spans="1:21" s="39" customFormat="1" ht="51" customHeight="1" x14ac:dyDescent="0.15">
      <c r="A54" s="20" t="s">
        <v>19</v>
      </c>
      <c r="B54" s="150" t="s">
        <v>20</v>
      </c>
      <c r="C54" s="151"/>
      <c r="D54" s="151"/>
      <c r="E54" s="152"/>
      <c r="F54" s="150" t="s">
        <v>33</v>
      </c>
      <c r="G54" s="151"/>
      <c r="H54" s="151"/>
      <c r="I54" s="151"/>
      <c r="J54" s="151"/>
      <c r="K54" s="151"/>
      <c r="L54" s="152"/>
      <c r="M54" s="38"/>
    </row>
    <row r="55" spans="1:21" s="39" customFormat="1" ht="51" customHeight="1" x14ac:dyDescent="0.15">
      <c r="A55" s="144" t="s">
        <v>34</v>
      </c>
      <c r="B55" s="145" t="s">
        <v>125</v>
      </c>
      <c r="C55" s="145"/>
      <c r="D55" s="145"/>
      <c r="E55" s="146"/>
      <c r="F55" s="130" t="s">
        <v>126</v>
      </c>
      <c r="G55" s="131"/>
      <c r="H55" s="131"/>
      <c r="I55" s="131"/>
      <c r="J55" s="131"/>
      <c r="K55" s="131"/>
      <c r="L55" s="132" t="s">
        <v>127</v>
      </c>
      <c r="M55" s="38"/>
      <c r="N55" s="14"/>
      <c r="O55" s="14"/>
      <c r="P55" s="14"/>
    </row>
    <row r="56" spans="1:21" s="39" customFormat="1" ht="45" customHeight="1" x14ac:dyDescent="0.15">
      <c r="A56" s="144"/>
      <c r="B56" s="145"/>
      <c r="C56" s="145"/>
      <c r="D56" s="145"/>
      <c r="E56" s="146"/>
      <c r="F56" s="87" t="s">
        <v>128</v>
      </c>
      <c r="G56" s="88"/>
      <c r="H56" s="88"/>
      <c r="I56" s="88"/>
      <c r="J56" s="88"/>
      <c r="K56" s="88"/>
      <c r="L56" s="89"/>
      <c r="M56" s="38"/>
      <c r="N56" s="14"/>
      <c r="O56" s="14"/>
      <c r="P56" s="14"/>
      <c r="Q56" s="14"/>
      <c r="R56" s="14"/>
      <c r="S56" s="14"/>
      <c r="T56" s="14"/>
      <c r="U56" s="14"/>
    </row>
    <row r="57" spans="1:21" s="39" customFormat="1" ht="45" customHeight="1" x14ac:dyDescent="0.15">
      <c r="A57" s="144" t="s">
        <v>35</v>
      </c>
      <c r="B57" s="145" t="s">
        <v>129</v>
      </c>
      <c r="C57" s="145"/>
      <c r="D57" s="145"/>
      <c r="E57" s="146"/>
      <c r="F57" s="130" t="s">
        <v>130</v>
      </c>
      <c r="G57" s="131"/>
      <c r="H57" s="131"/>
      <c r="I57" s="131"/>
      <c r="J57" s="131"/>
      <c r="K57" s="131"/>
      <c r="L57" s="132" t="s">
        <v>131</v>
      </c>
      <c r="M57" s="38"/>
      <c r="N57" s="14"/>
      <c r="O57" s="14"/>
      <c r="P57" s="14"/>
      <c r="Q57" s="14"/>
      <c r="R57" s="14"/>
      <c r="S57" s="14"/>
      <c r="T57" s="14"/>
      <c r="U57" s="14"/>
    </row>
    <row r="58" spans="1:21" s="39" customFormat="1" ht="45" customHeight="1" x14ac:dyDescent="0.25">
      <c r="A58" s="144"/>
      <c r="B58" s="145"/>
      <c r="C58" s="145"/>
      <c r="D58" s="145"/>
      <c r="E58" s="146"/>
      <c r="F58" s="90" t="s">
        <v>132</v>
      </c>
      <c r="G58" s="91"/>
      <c r="H58" s="91"/>
      <c r="I58" s="91"/>
      <c r="J58" s="91"/>
      <c r="K58" s="91"/>
      <c r="L58" s="126"/>
      <c r="M58" s="18"/>
      <c r="N58" s="4"/>
      <c r="O58" s="18"/>
      <c r="P58" s="4"/>
      <c r="Q58" s="14"/>
      <c r="R58" s="14"/>
      <c r="S58" s="14"/>
      <c r="T58" s="14"/>
      <c r="U58" s="14"/>
    </row>
    <row r="59" spans="1:21" s="14" customFormat="1" ht="45" customHeight="1" x14ac:dyDescent="0.25">
      <c r="A59" s="133"/>
      <c r="B59" s="129"/>
      <c r="C59" s="129"/>
      <c r="D59" s="129"/>
      <c r="E59" s="129"/>
      <c r="F59" s="134"/>
      <c r="G59" s="134"/>
      <c r="H59" s="134"/>
      <c r="I59" s="134"/>
      <c r="J59" s="134"/>
      <c r="K59" s="134"/>
      <c r="L59" s="134"/>
      <c r="M59" s="19"/>
      <c r="N59" s="17"/>
      <c r="O59" s="17"/>
      <c r="P59" s="17"/>
      <c r="Q59" s="4"/>
      <c r="R59" s="4"/>
      <c r="S59" s="4"/>
      <c r="T59" s="4"/>
      <c r="U59" s="4"/>
    </row>
    <row r="60" spans="1:21" s="14" customFormat="1" ht="45" customHeight="1" x14ac:dyDescent="0.25">
      <c r="A60" s="133"/>
      <c r="B60" s="129"/>
      <c r="C60" s="129"/>
      <c r="D60" s="129"/>
      <c r="E60" s="129"/>
      <c r="F60" s="135"/>
      <c r="G60" s="88"/>
      <c r="H60" s="88"/>
      <c r="I60" s="147"/>
      <c r="J60" s="147"/>
      <c r="K60" s="147"/>
      <c r="L60" s="14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14" customFormat="1" ht="45" customHeight="1" x14ac:dyDescent="0.25">
      <c r="M61" s="17"/>
      <c r="N61" s="17"/>
      <c r="O61" s="17"/>
      <c r="P61" s="17"/>
      <c r="Q61" s="17"/>
      <c r="R61" s="17"/>
      <c r="S61" s="17"/>
      <c r="T61" s="17"/>
      <c r="U61" s="17"/>
    </row>
    <row r="62" spans="1:21" s="4" customFormat="1" ht="29.25" customHeight="1" x14ac:dyDescent="0.25">
      <c r="M62" s="17"/>
      <c r="N62" s="17"/>
      <c r="O62" s="17"/>
      <c r="P62" s="17"/>
      <c r="Q62" s="17"/>
      <c r="R62" s="17"/>
      <c r="S62" s="17"/>
      <c r="T62" s="17"/>
      <c r="U62" s="17"/>
    </row>
    <row r="63" spans="1:21" s="17" customFormat="1" ht="29.25" customHeight="1" x14ac:dyDescent="0.25"/>
    <row r="64" spans="1:21" s="17" customFormat="1" ht="38.2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21" s="17" customFormat="1" ht="38.25" customHeight="1" x14ac:dyDescent="0.25"/>
    <row r="66" spans="1:21" s="17" customFormat="1" ht="38.25" customHeight="1" x14ac:dyDescent="0.25"/>
    <row r="67" spans="1:21" s="17" customFormat="1" ht="38.2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7" customFormat="1" ht="38.25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7" customFormat="1" ht="38.2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</sheetData>
  <mergeCells count="59">
    <mergeCell ref="S34:T34"/>
    <mergeCell ref="A26:A27"/>
    <mergeCell ref="M20:N20"/>
    <mergeCell ref="O20:P20"/>
    <mergeCell ref="B25:F25"/>
    <mergeCell ref="G25:P25"/>
    <mergeCell ref="B26:F27"/>
    <mergeCell ref="O32:S32"/>
    <mergeCell ref="S3:T3"/>
    <mergeCell ref="O1:T1"/>
    <mergeCell ref="A3:C3"/>
    <mergeCell ref="O4:P4"/>
    <mergeCell ref="A5:A9"/>
    <mergeCell ref="B5:B9"/>
    <mergeCell ref="C5:D5"/>
    <mergeCell ref="E5:F5"/>
    <mergeCell ref="G5:H5"/>
    <mergeCell ref="I5:J5"/>
    <mergeCell ref="K5:P5"/>
    <mergeCell ref="C6:D8"/>
    <mergeCell ref="E6:F8"/>
    <mergeCell ref="G6:H8"/>
    <mergeCell ref="M9:N9"/>
    <mergeCell ref="E9:F9"/>
    <mergeCell ref="I6:J8"/>
    <mergeCell ref="K6:L7"/>
    <mergeCell ref="O6:P7"/>
    <mergeCell ref="M6:N7"/>
    <mergeCell ref="K8:L8"/>
    <mergeCell ref="M8:N8"/>
    <mergeCell ref="O8:P8"/>
    <mergeCell ref="K36:L36"/>
    <mergeCell ref="C37:D39"/>
    <mergeCell ref="E37:F39"/>
    <mergeCell ref="G37:H39"/>
    <mergeCell ref="C36:F36"/>
    <mergeCell ref="G36:H36"/>
    <mergeCell ref="I36:J36"/>
    <mergeCell ref="O9:P9"/>
    <mergeCell ref="K40:L40"/>
    <mergeCell ref="B54:E54"/>
    <mergeCell ref="F54:L54"/>
    <mergeCell ref="G40:H40"/>
    <mergeCell ref="I40:J40"/>
    <mergeCell ref="K20:L20"/>
    <mergeCell ref="A23:D24"/>
    <mergeCell ref="A34:C34"/>
    <mergeCell ref="G9:H9"/>
    <mergeCell ref="I9:J9"/>
    <mergeCell ref="K9:L9"/>
    <mergeCell ref="I37:J39"/>
    <mergeCell ref="K37:L39"/>
    <mergeCell ref="A36:A40"/>
    <mergeCell ref="B36:B40"/>
    <mergeCell ref="A55:A56"/>
    <mergeCell ref="B55:E56"/>
    <mergeCell ref="A57:A58"/>
    <mergeCell ref="B57:E58"/>
    <mergeCell ref="I60:L60"/>
  </mergeCells>
  <phoneticPr fontId="23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headerFooter>
    <oddFooter>&amp;C&amp;"Meiryo UI,標準"&amp;16&amp;P</oddFooter>
  </headerFooter>
  <rowBreaks count="1" manualBreakCount="1">
    <brk id="30" max="20" man="1"/>
  </rowBreaks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X43"/>
  <sheetViews>
    <sheetView view="pageBreakPreview" zoomScale="40" zoomScaleNormal="40" zoomScaleSheetLayoutView="40" zoomScalePageLayoutView="25" workbookViewId="0">
      <selection activeCell="O6" sqref="O6:P7"/>
    </sheetView>
  </sheetViews>
  <sheetFormatPr defaultRowHeight="13.5" x14ac:dyDescent="0.15"/>
  <cols>
    <col min="1" max="1" width="65.75" customWidth="1"/>
    <col min="2" max="2" width="17.75" customWidth="1"/>
    <col min="3" max="3" width="18.25" customWidth="1"/>
    <col min="4" max="4" width="13" bestFit="1" customWidth="1"/>
    <col min="5" max="5" width="18.625" customWidth="1"/>
    <col min="6" max="6" width="13" bestFit="1" customWidth="1"/>
    <col min="7" max="7" width="18.625" customWidth="1"/>
    <col min="8" max="8" width="12" bestFit="1" customWidth="1"/>
    <col min="9" max="9" width="18.625" customWidth="1"/>
    <col min="10" max="10" width="13" bestFit="1" customWidth="1"/>
    <col min="11" max="11" width="18.625" customWidth="1"/>
    <col min="12" max="12" width="11.125" bestFit="1" customWidth="1"/>
    <col min="13" max="13" width="18.625" customWidth="1"/>
    <col min="14" max="14" width="10.125" customWidth="1"/>
    <col min="15" max="15" width="18.625" customWidth="1"/>
    <col min="16" max="16" width="7.625" customWidth="1"/>
    <col min="17" max="17" width="18.625" customWidth="1"/>
    <col min="18" max="18" width="6.75" customWidth="1"/>
    <col min="19" max="19" width="16.125" customWidth="1"/>
    <col min="20" max="22" width="25.875" customWidth="1"/>
    <col min="23" max="23" width="14.25" customWidth="1"/>
    <col min="24" max="24" width="14.75" customWidth="1"/>
    <col min="25" max="25" width="9.25" customWidth="1"/>
    <col min="26" max="26" width="26.875" customWidth="1"/>
    <col min="27" max="27" width="8.125" customWidth="1"/>
    <col min="28" max="28" width="15.875" customWidth="1"/>
  </cols>
  <sheetData>
    <row r="1" spans="1:24" s="4" customFormat="1" ht="75" customHeight="1" x14ac:dyDescent="0.25">
      <c r="A1" s="1" t="s">
        <v>49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73"/>
      <c r="S1" s="173"/>
      <c r="T1" s="173"/>
      <c r="U1" s="173"/>
      <c r="V1" s="173"/>
      <c r="W1" s="41"/>
    </row>
    <row r="2" spans="1:24" s="4" customFormat="1" ht="30" customHeight="1" x14ac:dyDescent="0.3">
      <c r="M2" s="9"/>
      <c r="O2" s="9"/>
      <c r="P2" s="9"/>
      <c r="Q2" s="9"/>
      <c r="X2" s="5"/>
    </row>
    <row r="3" spans="1:24" s="9" customFormat="1" ht="68.25" customHeight="1" x14ac:dyDescent="0.35">
      <c r="A3" s="158"/>
      <c r="B3" s="158"/>
      <c r="C3" s="158"/>
      <c r="D3" s="158"/>
      <c r="E3" s="158"/>
      <c r="F3" s="68"/>
      <c r="G3" s="7" t="s">
        <v>50</v>
      </c>
      <c r="H3" s="8"/>
      <c r="K3" s="8"/>
      <c r="L3" s="8"/>
      <c r="Q3" s="9">
        <v>6</v>
      </c>
      <c r="S3" s="10"/>
      <c r="T3" s="11" t="s">
        <v>25</v>
      </c>
      <c r="U3" s="172">
        <v>44853</v>
      </c>
      <c r="V3" s="172"/>
      <c r="W3" s="73" t="s">
        <v>51</v>
      </c>
    </row>
    <row r="4" spans="1:24" s="9" customFormat="1" ht="71.25" customHeight="1" x14ac:dyDescent="0.45">
      <c r="A4" s="74" t="s">
        <v>52</v>
      </c>
      <c r="B4" s="68"/>
      <c r="C4" s="68"/>
      <c r="D4" s="68"/>
      <c r="H4" s="8"/>
      <c r="J4" s="75"/>
      <c r="K4" s="84" t="s">
        <v>104</v>
      </c>
      <c r="N4" s="10"/>
      <c r="R4" s="10"/>
    </row>
    <row r="5" spans="1:24" s="14" customFormat="1" ht="37.5" customHeight="1" x14ac:dyDescent="0.15">
      <c r="A5" s="162" t="s">
        <v>2</v>
      </c>
      <c r="B5" s="165" t="s">
        <v>3</v>
      </c>
      <c r="C5" s="165" t="s">
        <v>4</v>
      </c>
      <c r="D5" s="165"/>
      <c r="E5" s="165" t="s">
        <v>4</v>
      </c>
      <c r="F5" s="165"/>
      <c r="G5" s="168" t="s">
        <v>5</v>
      </c>
      <c r="H5" s="168"/>
      <c r="I5" s="165" t="s">
        <v>6</v>
      </c>
      <c r="J5" s="165"/>
      <c r="K5" s="168" t="s">
        <v>5</v>
      </c>
      <c r="L5" s="168"/>
      <c r="M5" s="168" t="s">
        <v>53</v>
      </c>
      <c r="N5" s="168"/>
      <c r="O5" s="168"/>
      <c r="P5" s="168"/>
      <c r="Q5" s="168"/>
      <c r="R5" s="169"/>
    </row>
    <row r="6" spans="1:24" s="14" customFormat="1" ht="37.5" customHeight="1" x14ac:dyDescent="0.15">
      <c r="A6" s="163"/>
      <c r="B6" s="166"/>
      <c r="C6" s="159" t="s">
        <v>8</v>
      </c>
      <c r="D6" s="159"/>
      <c r="E6" s="159" t="s">
        <v>54</v>
      </c>
      <c r="F6" s="159"/>
      <c r="G6" s="159" t="s">
        <v>54</v>
      </c>
      <c r="H6" s="159"/>
      <c r="I6" s="159" t="s">
        <v>55</v>
      </c>
      <c r="J6" s="159"/>
      <c r="K6" s="170" t="s">
        <v>56</v>
      </c>
      <c r="L6" s="170"/>
      <c r="M6" s="170" t="s">
        <v>57</v>
      </c>
      <c r="N6" s="170"/>
      <c r="O6" s="170" t="s">
        <v>58</v>
      </c>
      <c r="P6" s="170"/>
      <c r="Q6" s="170" t="s">
        <v>59</v>
      </c>
      <c r="R6" s="171"/>
    </row>
    <row r="7" spans="1:24" s="14" customFormat="1" ht="37.5" customHeight="1" x14ac:dyDescent="0.15">
      <c r="A7" s="163"/>
      <c r="B7" s="166"/>
      <c r="C7" s="159"/>
      <c r="D7" s="159"/>
      <c r="E7" s="159"/>
      <c r="F7" s="159"/>
      <c r="G7" s="159"/>
      <c r="H7" s="159"/>
      <c r="I7" s="159"/>
      <c r="J7" s="159"/>
      <c r="K7" s="170"/>
      <c r="L7" s="170"/>
      <c r="M7" s="170"/>
      <c r="N7" s="170"/>
      <c r="O7" s="170"/>
      <c r="P7" s="170"/>
      <c r="Q7" s="170"/>
      <c r="R7" s="171"/>
    </row>
    <row r="8" spans="1:24" s="14" customFormat="1" ht="37.5" customHeight="1" x14ac:dyDescent="0.15">
      <c r="A8" s="163"/>
      <c r="B8" s="166"/>
      <c r="C8" s="159"/>
      <c r="D8" s="159"/>
      <c r="E8" s="159"/>
      <c r="F8" s="159"/>
      <c r="G8" s="159"/>
      <c r="H8" s="159"/>
      <c r="I8" s="159"/>
      <c r="J8" s="159"/>
      <c r="K8" s="170"/>
      <c r="L8" s="170"/>
      <c r="M8" s="160" t="s">
        <v>13</v>
      </c>
      <c r="N8" s="160"/>
      <c r="O8" s="160" t="s">
        <v>60</v>
      </c>
      <c r="P8" s="160"/>
      <c r="Q8" s="160" t="s">
        <v>13</v>
      </c>
      <c r="R8" s="161"/>
    </row>
    <row r="9" spans="1:24" s="15" customFormat="1" ht="37.5" customHeight="1" x14ac:dyDescent="0.15">
      <c r="A9" s="163"/>
      <c r="B9" s="166"/>
      <c r="C9" s="201"/>
      <c r="D9" s="201"/>
      <c r="E9" s="201"/>
      <c r="F9" s="201"/>
      <c r="G9" s="201"/>
      <c r="H9" s="201"/>
      <c r="I9" s="202" t="s">
        <v>32</v>
      </c>
      <c r="J9" s="202"/>
      <c r="K9" s="203" t="s">
        <v>61</v>
      </c>
      <c r="L9" s="203"/>
      <c r="M9" s="203" t="s">
        <v>17</v>
      </c>
      <c r="N9" s="203"/>
      <c r="O9" s="203" t="s">
        <v>17</v>
      </c>
      <c r="P9" s="203"/>
      <c r="Q9" s="203" t="s">
        <v>17</v>
      </c>
      <c r="R9" s="204"/>
    </row>
    <row r="10" spans="1:24" s="14" customFormat="1" ht="51" customHeight="1" x14ac:dyDescent="0.15">
      <c r="A10" s="76" t="s">
        <v>62</v>
      </c>
      <c r="B10" s="61" t="s">
        <v>63</v>
      </c>
      <c r="C10" s="56">
        <f>E10</f>
        <v>44832</v>
      </c>
      <c r="D10" s="58" t="str">
        <f>TEXT(C10,"ddd")</f>
        <v>Wed</v>
      </c>
      <c r="E10" s="56">
        <f t="shared" ref="E10" si="0">I10-3</f>
        <v>44832</v>
      </c>
      <c r="F10" s="58" t="str">
        <f>TEXT(E10,"ddd")</f>
        <v>Wed</v>
      </c>
      <c r="G10" s="59">
        <f t="shared" ref="G10" si="1">I10-1</f>
        <v>44834</v>
      </c>
      <c r="H10" s="77" t="str">
        <f t="shared" ref="H10:H14" si="2">TEXT(G10,"ddd")</f>
        <v>Fri</v>
      </c>
      <c r="I10" s="69">
        <v>44835</v>
      </c>
      <c r="J10" s="60" t="str">
        <f>TEXT(I10,"ddd")</f>
        <v>Sat</v>
      </c>
      <c r="K10" s="69">
        <f t="shared" ref="K10" si="3">+I10+5</f>
        <v>44840</v>
      </c>
      <c r="L10" s="77" t="str">
        <f t="shared" ref="L10:R14" si="4">TEXT(K10,"ddd")</f>
        <v>Thu</v>
      </c>
      <c r="M10" s="199">
        <f>I10+7</f>
        <v>44842</v>
      </c>
      <c r="N10" s="199" t="str">
        <f t="shared" si="4"/>
        <v>Sat</v>
      </c>
      <c r="O10" s="199">
        <f t="shared" ref="O10" si="5">M10</f>
        <v>44842</v>
      </c>
      <c r="P10" s="199" t="str">
        <f t="shared" si="4"/>
        <v>Sat</v>
      </c>
      <c r="Q10" s="199">
        <f t="shared" ref="Q10" si="6">M10</f>
        <v>44842</v>
      </c>
      <c r="R10" s="200" t="str">
        <f t="shared" si="4"/>
        <v>Sat</v>
      </c>
    </row>
    <row r="11" spans="1:24" s="14" customFormat="1" ht="51" customHeight="1" x14ac:dyDescent="0.15">
      <c r="A11" s="76" t="s">
        <v>64</v>
      </c>
      <c r="B11" s="61" t="s">
        <v>65</v>
      </c>
      <c r="C11" s="56">
        <f>E11</f>
        <v>44846</v>
      </c>
      <c r="D11" s="58" t="str">
        <f>TEXT(C11,"ddd")</f>
        <v>Wed</v>
      </c>
      <c r="E11" s="56">
        <v>44846</v>
      </c>
      <c r="F11" s="58" t="str">
        <f>TEXT(E11,"ddd")</f>
        <v>Wed</v>
      </c>
      <c r="G11" s="59">
        <v>44851</v>
      </c>
      <c r="H11" s="77" t="str">
        <f t="shared" si="2"/>
        <v>Mon</v>
      </c>
      <c r="I11" s="69">
        <v>44851</v>
      </c>
      <c r="J11" s="60" t="str">
        <f>TEXT(I11,"ddd")</f>
        <v>Mon</v>
      </c>
      <c r="K11" s="69">
        <v>44854</v>
      </c>
      <c r="L11" s="77" t="str">
        <f t="shared" si="4"/>
        <v>Thu</v>
      </c>
      <c r="M11" s="199">
        <f>I11+9</f>
        <v>44860</v>
      </c>
      <c r="N11" s="199" t="str">
        <f t="shared" si="4"/>
        <v>Wed</v>
      </c>
      <c r="O11" s="199">
        <f>M11+2</f>
        <v>44862</v>
      </c>
      <c r="P11" s="199" t="str">
        <f t="shared" si="4"/>
        <v>Fri</v>
      </c>
      <c r="Q11" s="199">
        <v>44856</v>
      </c>
      <c r="R11" s="200" t="str">
        <f t="shared" si="4"/>
        <v>Sat</v>
      </c>
    </row>
    <row r="12" spans="1:24" s="14" customFormat="1" ht="51" customHeight="1" x14ac:dyDescent="0.15">
      <c r="A12" s="76" t="s">
        <v>66</v>
      </c>
      <c r="B12" s="61" t="s">
        <v>67</v>
      </c>
      <c r="C12" s="56">
        <f>E12</f>
        <v>44860</v>
      </c>
      <c r="D12" s="58" t="str">
        <f>TEXT(C12,"ddd")</f>
        <v>Wed</v>
      </c>
      <c r="E12" s="56">
        <f t="shared" ref="E12:E13" si="7">I12-3</f>
        <v>44860</v>
      </c>
      <c r="F12" s="58" t="str">
        <f>TEXT(E12,"ddd")</f>
        <v>Wed</v>
      </c>
      <c r="G12" s="59">
        <f t="shared" ref="G12:G14" si="8">I12-1</f>
        <v>44862</v>
      </c>
      <c r="H12" s="77" t="str">
        <f t="shared" si="2"/>
        <v>Fri</v>
      </c>
      <c r="I12" s="69">
        <v>44863</v>
      </c>
      <c r="J12" s="60" t="str">
        <f>TEXT(I12,"ddd")</f>
        <v>Sat</v>
      </c>
      <c r="K12" s="69">
        <f t="shared" ref="K12:K14" si="9">+I12+5</f>
        <v>44868</v>
      </c>
      <c r="L12" s="77" t="str">
        <f t="shared" si="4"/>
        <v>Thu</v>
      </c>
      <c r="M12" s="199">
        <f>I12+7</f>
        <v>44870</v>
      </c>
      <c r="N12" s="199" t="str">
        <f t="shared" si="4"/>
        <v>Sat</v>
      </c>
      <c r="O12" s="199">
        <f t="shared" ref="O12:O14" si="10">M12</f>
        <v>44870</v>
      </c>
      <c r="P12" s="199" t="str">
        <f t="shared" si="4"/>
        <v>Sat</v>
      </c>
      <c r="Q12" s="199">
        <f t="shared" ref="Q12:Q14" si="11">M12</f>
        <v>44870</v>
      </c>
      <c r="R12" s="200" t="str">
        <f t="shared" si="4"/>
        <v>Sat</v>
      </c>
    </row>
    <row r="13" spans="1:24" s="14" customFormat="1" ht="51" customHeight="1" x14ac:dyDescent="0.15">
      <c r="A13" s="76" t="s">
        <v>68</v>
      </c>
      <c r="B13" s="61" t="s">
        <v>69</v>
      </c>
      <c r="C13" s="56">
        <f t="shared" ref="C13:C14" si="12">E13</f>
        <v>44874</v>
      </c>
      <c r="D13" s="58" t="str">
        <f t="shared" ref="D13:D14" si="13">TEXT(C13,"ddd")</f>
        <v>Wed</v>
      </c>
      <c r="E13" s="56">
        <f t="shared" si="7"/>
        <v>44874</v>
      </c>
      <c r="F13" s="58" t="str">
        <f t="shared" ref="F13:F14" si="14">TEXT(E13,"ddd")</f>
        <v>Wed</v>
      </c>
      <c r="G13" s="59">
        <f t="shared" si="8"/>
        <v>44876</v>
      </c>
      <c r="H13" s="77" t="str">
        <f t="shared" si="2"/>
        <v>Fri</v>
      </c>
      <c r="I13" s="69">
        <v>44877</v>
      </c>
      <c r="J13" s="60" t="str">
        <f t="shared" ref="J13:J14" si="15">TEXT(I13,"ddd")</f>
        <v>Sat</v>
      </c>
      <c r="K13" s="69">
        <f t="shared" si="9"/>
        <v>44882</v>
      </c>
      <c r="L13" s="77" t="str">
        <f t="shared" si="4"/>
        <v>Thu</v>
      </c>
      <c r="M13" s="199">
        <f t="shared" ref="M13:M14" si="16">I13+7</f>
        <v>44884</v>
      </c>
      <c r="N13" s="199" t="str">
        <f t="shared" si="4"/>
        <v>Sat</v>
      </c>
      <c r="O13" s="199">
        <f t="shared" si="10"/>
        <v>44884</v>
      </c>
      <c r="P13" s="199" t="str">
        <f t="shared" si="4"/>
        <v>Sat</v>
      </c>
      <c r="Q13" s="199">
        <f t="shared" si="11"/>
        <v>44884</v>
      </c>
      <c r="R13" s="200" t="str">
        <f t="shared" si="4"/>
        <v>Sat</v>
      </c>
    </row>
    <row r="14" spans="1:24" s="14" customFormat="1" ht="51" customHeight="1" x14ac:dyDescent="0.15">
      <c r="A14" s="78" t="s">
        <v>70</v>
      </c>
      <c r="B14" s="62" t="s">
        <v>71</v>
      </c>
      <c r="C14" s="79">
        <f t="shared" si="12"/>
        <v>44877</v>
      </c>
      <c r="D14" s="80" t="str">
        <f t="shared" si="13"/>
        <v>Sat</v>
      </c>
      <c r="E14" s="79">
        <v>44877</v>
      </c>
      <c r="F14" s="80" t="str">
        <f t="shared" si="14"/>
        <v>Sat</v>
      </c>
      <c r="G14" s="63">
        <f t="shared" si="8"/>
        <v>44890</v>
      </c>
      <c r="H14" s="81" t="str">
        <f t="shared" si="2"/>
        <v>Fri</v>
      </c>
      <c r="I14" s="72">
        <v>44891</v>
      </c>
      <c r="J14" s="65" t="str">
        <f t="shared" si="15"/>
        <v>Sat</v>
      </c>
      <c r="K14" s="72">
        <f t="shared" si="9"/>
        <v>44896</v>
      </c>
      <c r="L14" s="81" t="str">
        <f t="shared" si="4"/>
        <v>Thu</v>
      </c>
      <c r="M14" s="197">
        <f t="shared" si="16"/>
        <v>44898</v>
      </c>
      <c r="N14" s="197" t="str">
        <f t="shared" si="4"/>
        <v>Sat</v>
      </c>
      <c r="O14" s="197">
        <f t="shared" si="10"/>
        <v>44898</v>
      </c>
      <c r="P14" s="197" t="str">
        <f t="shared" si="4"/>
        <v>Sat</v>
      </c>
      <c r="Q14" s="197">
        <f t="shared" si="11"/>
        <v>44898</v>
      </c>
      <c r="R14" s="198" t="str">
        <f t="shared" si="4"/>
        <v>Sat</v>
      </c>
    </row>
    <row r="15" spans="1:24" s="14" customFormat="1" ht="51" customHeight="1" x14ac:dyDescent="0.15">
      <c r="A15" s="74" t="s">
        <v>72</v>
      </c>
      <c r="B15" s="82"/>
      <c r="C15" s="40"/>
      <c r="D15" s="53"/>
      <c r="E15" s="40"/>
      <c r="F15" s="53"/>
      <c r="G15" s="54"/>
      <c r="H15" s="53"/>
      <c r="I15" s="70"/>
      <c r="J15" s="55"/>
      <c r="K15" s="70"/>
      <c r="L15" s="55"/>
      <c r="M15" s="70"/>
      <c r="N15" s="70"/>
      <c r="O15" s="71"/>
      <c r="P15" s="71"/>
      <c r="Q15" s="71"/>
      <c r="R15" s="71"/>
    </row>
    <row r="16" spans="1:24" s="14" customFormat="1" ht="37.5" customHeight="1" x14ac:dyDescent="0.15">
      <c r="A16" s="162" t="s">
        <v>73</v>
      </c>
      <c r="B16" s="165" t="s">
        <v>3</v>
      </c>
      <c r="C16" s="165" t="s">
        <v>4</v>
      </c>
      <c r="D16" s="165"/>
      <c r="E16" s="165" t="s">
        <v>4</v>
      </c>
      <c r="F16" s="165"/>
      <c r="G16" s="168" t="s">
        <v>74</v>
      </c>
      <c r="H16" s="168"/>
      <c r="I16" s="165" t="s">
        <v>6</v>
      </c>
      <c r="J16" s="165"/>
      <c r="K16" s="168" t="s">
        <v>5</v>
      </c>
      <c r="L16" s="168"/>
      <c r="M16" s="168" t="s">
        <v>53</v>
      </c>
      <c r="N16" s="168"/>
      <c r="O16" s="168"/>
      <c r="P16" s="168"/>
      <c r="Q16" s="168"/>
      <c r="R16" s="169"/>
    </row>
    <row r="17" spans="1:19" s="14" customFormat="1" ht="37.5" customHeight="1" x14ac:dyDescent="0.15">
      <c r="A17" s="163"/>
      <c r="B17" s="166"/>
      <c r="C17" s="159" t="s">
        <v>75</v>
      </c>
      <c r="D17" s="159"/>
      <c r="E17" s="159" t="s">
        <v>77</v>
      </c>
      <c r="F17" s="159"/>
      <c r="G17" s="159" t="s">
        <v>76</v>
      </c>
      <c r="H17" s="159"/>
      <c r="I17" s="159" t="s">
        <v>76</v>
      </c>
      <c r="J17" s="159"/>
      <c r="K17" s="170" t="s">
        <v>56</v>
      </c>
      <c r="L17" s="170"/>
      <c r="M17" s="170" t="s">
        <v>78</v>
      </c>
      <c r="N17" s="170"/>
      <c r="O17" s="170" t="s">
        <v>58</v>
      </c>
      <c r="P17" s="170"/>
      <c r="Q17" s="170" t="s">
        <v>79</v>
      </c>
      <c r="R17" s="171"/>
    </row>
    <row r="18" spans="1:19" s="14" customFormat="1" ht="37.5" customHeight="1" x14ac:dyDescent="0.15">
      <c r="A18" s="163"/>
      <c r="B18" s="166"/>
      <c r="C18" s="159"/>
      <c r="D18" s="159"/>
      <c r="E18" s="159"/>
      <c r="F18" s="159"/>
      <c r="G18" s="159"/>
      <c r="H18" s="159"/>
      <c r="I18" s="159"/>
      <c r="J18" s="159"/>
      <c r="K18" s="170"/>
      <c r="L18" s="170"/>
      <c r="M18" s="170"/>
      <c r="N18" s="170"/>
      <c r="O18" s="170"/>
      <c r="P18" s="170"/>
      <c r="Q18" s="170"/>
      <c r="R18" s="171"/>
    </row>
    <row r="19" spans="1:19" s="14" customFormat="1" ht="37.5" customHeight="1" x14ac:dyDescent="0.15">
      <c r="A19" s="163"/>
      <c r="B19" s="166"/>
      <c r="C19" s="159"/>
      <c r="D19" s="159"/>
      <c r="E19" s="159"/>
      <c r="F19" s="159"/>
      <c r="G19" s="159"/>
      <c r="H19" s="159"/>
      <c r="I19" s="159"/>
      <c r="J19" s="159"/>
      <c r="K19" s="170"/>
      <c r="L19" s="170"/>
      <c r="M19" s="160" t="s">
        <v>60</v>
      </c>
      <c r="N19" s="160"/>
      <c r="O19" s="160" t="s">
        <v>60</v>
      </c>
      <c r="P19" s="160"/>
      <c r="Q19" s="160" t="s">
        <v>13</v>
      </c>
      <c r="R19" s="161"/>
    </row>
    <row r="20" spans="1:19" s="15" customFormat="1" ht="37.5" customHeight="1" x14ac:dyDescent="0.15">
      <c r="A20" s="163"/>
      <c r="B20" s="166"/>
      <c r="C20" s="201"/>
      <c r="D20" s="201"/>
      <c r="E20" s="201"/>
      <c r="F20" s="201"/>
      <c r="G20" s="201"/>
      <c r="H20" s="201"/>
      <c r="I20" s="202" t="s">
        <v>80</v>
      </c>
      <c r="J20" s="202"/>
      <c r="K20" s="203" t="s">
        <v>81</v>
      </c>
      <c r="L20" s="203"/>
      <c r="M20" s="203" t="s">
        <v>82</v>
      </c>
      <c r="N20" s="203"/>
      <c r="O20" s="203" t="s">
        <v>82</v>
      </c>
      <c r="P20" s="203"/>
      <c r="Q20" s="203" t="s">
        <v>83</v>
      </c>
      <c r="R20" s="204"/>
    </row>
    <row r="21" spans="1:19" s="14" customFormat="1" ht="51" customHeight="1" x14ac:dyDescent="0.15">
      <c r="A21" s="76" t="s">
        <v>84</v>
      </c>
      <c r="B21" s="83" t="s">
        <v>85</v>
      </c>
      <c r="C21" s="56">
        <f>E21</f>
        <v>44834</v>
      </c>
      <c r="D21" s="58" t="str">
        <f>TEXT(C21,"ddd")</f>
        <v>Fri</v>
      </c>
      <c r="E21" s="56">
        <f>I21-5</f>
        <v>44834</v>
      </c>
      <c r="F21" s="58" t="str">
        <f>TEXT(E21,"ddd")</f>
        <v>Fri</v>
      </c>
      <c r="G21" s="59">
        <f t="shared" ref="G21:G25" si="17">I21-1</f>
        <v>44838</v>
      </c>
      <c r="H21" s="58" t="str">
        <f>TEXT(G21,"ddd")</f>
        <v>Tue</v>
      </c>
      <c r="I21" s="69">
        <v>44839</v>
      </c>
      <c r="J21" s="60" t="str">
        <f>TEXT(I21,"ddd")</f>
        <v>Wed</v>
      </c>
      <c r="K21" s="69">
        <f>+I21+8</f>
        <v>44847</v>
      </c>
      <c r="L21" s="60" t="str">
        <f>TEXT(K21,"ddd")</f>
        <v>Thu</v>
      </c>
      <c r="M21" s="199">
        <f>I21+11</f>
        <v>44850</v>
      </c>
      <c r="N21" s="199" t="str">
        <f>TEXT(M21,"ddd")</f>
        <v>Sun</v>
      </c>
      <c r="O21" s="199">
        <f>M21</f>
        <v>44850</v>
      </c>
      <c r="P21" s="199" t="str">
        <f>TEXT(O21,"ddd")</f>
        <v>Sun</v>
      </c>
      <c r="Q21" s="199">
        <f>M21</f>
        <v>44850</v>
      </c>
      <c r="R21" s="200" t="str">
        <f>TEXT(Q21,"ddd")</f>
        <v>Sun</v>
      </c>
    </row>
    <row r="22" spans="1:19" s="14" customFormat="1" ht="51" customHeight="1" x14ac:dyDescent="0.15">
      <c r="A22" s="76" t="s">
        <v>86</v>
      </c>
      <c r="B22" s="61" t="s">
        <v>48</v>
      </c>
      <c r="C22" s="56">
        <f>E22</f>
        <v>44848</v>
      </c>
      <c r="D22" s="58" t="str">
        <f>TEXT(C22,"ddd")</f>
        <v>Fri</v>
      </c>
      <c r="E22" s="56">
        <f>I22-5</f>
        <v>44848</v>
      </c>
      <c r="F22" s="58" t="str">
        <f>TEXT(E22,"ddd")</f>
        <v>Fri</v>
      </c>
      <c r="G22" s="59">
        <f t="shared" si="17"/>
        <v>44852</v>
      </c>
      <c r="H22" s="58" t="str">
        <f>TEXT(G22,"ddd")</f>
        <v>Tue</v>
      </c>
      <c r="I22" s="69">
        <v>44853</v>
      </c>
      <c r="J22" s="60" t="str">
        <f>TEXT(I22,"ddd")</f>
        <v>Wed</v>
      </c>
      <c r="K22" s="69">
        <f>+I22+8</f>
        <v>44861</v>
      </c>
      <c r="L22" s="60" t="str">
        <f>TEXT(K22,"ddd")</f>
        <v>Thu</v>
      </c>
      <c r="M22" s="199">
        <f>I22+11</f>
        <v>44864</v>
      </c>
      <c r="N22" s="199" t="str">
        <f t="shared" ref="N22:N25" si="18">TEXT(M22,"ddd")</f>
        <v>Sun</v>
      </c>
      <c r="O22" s="199">
        <f t="shared" ref="O22:O25" si="19">M22</f>
        <v>44864</v>
      </c>
      <c r="P22" s="199" t="str">
        <f t="shared" ref="P22:P25" si="20">TEXT(O22,"ddd")</f>
        <v>Sun</v>
      </c>
      <c r="Q22" s="199">
        <f t="shared" ref="Q22:Q25" si="21">M22</f>
        <v>44864</v>
      </c>
      <c r="R22" s="200" t="str">
        <f t="shared" ref="R22:R25" si="22">TEXT(Q22,"ddd")</f>
        <v>Sun</v>
      </c>
    </row>
    <row r="23" spans="1:19" s="14" customFormat="1" ht="51" customHeight="1" x14ac:dyDescent="0.15">
      <c r="A23" s="76" t="s">
        <v>84</v>
      </c>
      <c r="B23" s="61" t="s">
        <v>87</v>
      </c>
      <c r="C23" s="56">
        <f t="shared" ref="C23:C25" si="23">E23</f>
        <v>44862</v>
      </c>
      <c r="D23" s="58" t="str">
        <f t="shared" ref="D23:D25" si="24">TEXT(C23,"ddd")</f>
        <v>Fri</v>
      </c>
      <c r="E23" s="56">
        <f t="shared" ref="E23:E25" si="25">I23-5</f>
        <v>44862</v>
      </c>
      <c r="F23" s="58" t="str">
        <f t="shared" ref="F23:F25" si="26">TEXT(E23,"ddd")</f>
        <v>Fri</v>
      </c>
      <c r="G23" s="59">
        <f t="shared" si="17"/>
        <v>44866</v>
      </c>
      <c r="H23" s="58" t="str">
        <f t="shared" ref="H23:H25" si="27">TEXT(G23,"ddd")</f>
        <v>Tue</v>
      </c>
      <c r="I23" s="69">
        <v>44867</v>
      </c>
      <c r="J23" s="60" t="str">
        <f t="shared" ref="J23:J25" si="28">TEXT(I23,"ddd")</f>
        <v>Wed</v>
      </c>
      <c r="K23" s="69">
        <f t="shared" ref="K23:K25" si="29">+I23+8</f>
        <v>44875</v>
      </c>
      <c r="L23" s="60" t="str">
        <f t="shared" ref="L23:L25" si="30">TEXT(K23,"ddd")</f>
        <v>Thu</v>
      </c>
      <c r="M23" s="199">
        <f t="shared" ref="M23:M25" si="31">I23+11</f>
        <v>44878</v>
      </c>
      <c r="N23" s="199" t="str">
        <f t="shared" si="18"/>
        <v>Sun</v>
      </c>
      <c r="O23" s="199">
        <f t="shared" si="19"/>
        <v>44878</v>
      </c>
      <c r="P23" s="199" t="str">
        <f t="shared" si="20"/>
        <v>Sun</v>
      </c>
      <c r="Q23" s="199">
        <f t="shared" si="21"/>
        <v>44878</v>
      </c>
      <c r="R23" s="200" t="str">
        <f t="shared" si="22"/>
        <v>Sun</v>
      </c>
    </row>
    <row r="24" spans="1:19" s="14" customFormat="1" ht="51" customHeight="1" x14ac:dyDescent="0.15">
      <c r="A24" s="76" t="s">
        <v>46</v>
      </c>
      <c r="B24" s="61" t="s">
        <v>88</v>
      </c>
      <c r="C24" s="56">
        <f t="shared" si="23"/>
        <v>44876</v>
      </c>
      <c r="D24" s="58" t="str">
        <f t="shared" si="24"/>
        <v>Fri</v>
      </c>
      <c r="E24" s="56">
        <f t="shared" si="25"/>
        <v>44876</v>
      </c>
      <c r="F24" s="58" t="str">
        <f t="shared" si="26"/>
        <v>Fri</v>
      </c>
      <c r="G24" s="59">
        <f t="shared" si="17"/>
        <v>44880</v>
      </c>
      <c r="H24" s="58" t="str">
        <f t="shared" si="27"/>
        <v>Tue</v>
      </c>
      <c r="I24" s="69">
        <v>44881</v>
      </c>
      <c r="J24" s="60" t="str">
        <f t="shared" si="28"/>
        <v>Wed</v>
      </c>
      <c r="K24" s="69">
        <f t="shared" si="29"/>
        <v>44889</v>
      </c>
      <c r="L24" s="60" t="str">
        <f t="shared" si="30"/>
        <v>Thu</v>
      </c>
      <c r="M24" s="199">
        <f t="shared" si="31"/>
        <v>44892</v>
      </c>
      <c r="N24" s="199" t="str">
        <f t="shared" si="18"/>
        <v>Sun</v>
      </c>
      <c r="O24" s="199">
        <f t="shared" si="19"/>
        <v>44892</v>
      </c>
      <c r="P24" s="199" t="str">
        <f t="shared" si="20"/>
        <v>Sun</v>
      </c>
      <c r="Q24" s="199">
        <f t="shared" si="21"/>
        <v>44892</v>
      </c>
      <c r="R24" s="200" t="str">
        <f t="shared" si="22"/>
        <v>Sun</v>
      </c>
    </row>
    <row r="25" spans="1:19" s="14" customFormat="1" ht="51" customHeight="1" x14ac:dyDescent="0.15">
      <c r="A25" s="78" t="s">
        <v>47</v>
      </c>
      <c r="B25" s="62" t="s">
        <v>89</v>
      </c>
      <c r="C25" s="57">
        <f t="shared" si="23"/>
        <v>44890</v>
      </c>
      <c r="D25" s="64" t="str">
        <f t="shared" si="24"/>
        <v>Fri</v>
      </c>
      <c r="E25" s="57">
        <f t="shared" si="25"/>
        <v>44890</v>
      </c>
      <c r="F25" s="64" t="str">
        <f t="shared" si="26"/>
        <v>Fri</v>
      </c>
      <c r="G25" s="63">
        <f t="shared" si="17"/>
        <v>44894</v>
      </c>
      <c r="H25" s="64" t="str">
        <f t="shared" si="27"/>
        <v>Tue</v>
      </c>
      <c r="I25" s="72">
        <v>44895</v>
      </c>
      <c r="J25" s="65" t="str">
        <f t="shared" si="28"/>
        <v>Wed</v>
      </c>
      <c r="K25" s="72">
        <f t="shared" si="29"/>
        <v>44903</v>
      </c>
      <c r="L25" s="65" t="str">
        <f t="shared" si="30"/>
        <v>Thu</v>
      </c>
      <c r="M25" s="197">
        <f t="shared" si="31"/>
        <v>44906</v>
      </c>
      <c r="N25" s="197" t="str">
        <f t="shared" si="18"/>
        <v>Sun</v>
      </c>
      <c r="O25" s="197">
        <f t="shared" si="19"/>
        <v>44906</v>
      </c>
      <c r="P25" s="197" t="str">
        <f t="shared" si="20"/>
        <v>Sun</v>
      </c>
      <c r="Q25" s="197">
        <f t="shared" si="21"/>
        <v>44906</v>
      </c>
      <c r="R25" s="198" t="str">
        <f t="shared" si="22"/>
        <v>Sun</v>
      </c>
    </row>
    <row r="26" spans="1:19" s="14" customFormat="1" ht="51" customHeight="1" x14ac:dyDescent="0.15">
      <c r="A26" s="51"/>
      <c r="B26" s="52"/>
      <c r="C26" s="52"/>
      <c r="D26" s="52"/>
      <c r="E26" s="40"/>
      <c r="F26" s="53"/>
      <c r="G26" s="54"/>
      <c r="H26" s="53"/>
      <c r="I26" s="70"/>
      <c r="J26" s="55"/>
      <c r="K26" s="155"/>
      <c r="L26" s="155"/>
      <c r="M26" s="176"/>
      <c r="N26" s="176"/>
      <c r="O26" s="71"/>
      <c r="P26" s="71"/>
      <c r="Q26" s="71"/>
      <c r="R26" s="71"/>
      <c r="S26" s="16"/>
    </row>
    <row r="27" spans="1:19" s="14" customFormat="1" ht="51" customHeight="1" x14ac:dyDescent="0.15">
      <c r="A27" s="51"/>
      <c r="B27" s="52"/>
      <c r="C27" s="52"/>
      <c r="D27" s="52"/>
      <c r="E27" s="40"/>
      <c r="F27" s="53"/>
      <c r="G27" s="54"/>
      <c r="H27" s="53"/>
      <c r="I27" s="70"/>
      <c r="J27" s="55"/>
      <c r="K27" s="155"/>
      <c r="L27" s="155"/>
      <c r="M27" s="176"/>
      <c r="N27" s="176"/>
      <c r="O27" s="71"/>
      <c r="P27" s="71"/>
      <c r="Q27" s="71"/>
      <c r="R27" s="71"/>
      <c r="S27" s="16"/>
    </row>
    <row r="28" spans="1:19" s="14" customFormat="1" ht="51" customHeight="1" x14ac:dyDescent="0.15">
      <c r="A28" s="51"/>
      <c r="B28" s="52"/>
      <c r="C28" s="52"/>
      <c r="D28" s="52"/>
      <c r="E28" s="40"/>
      <c r="F28" s="53"/>
      <c r="G28" s="54"/>
      <c r="H28" s="53"/>
      <c r="I28" s="70"/>
      <c r="J28" s="55"/>
      <c r="K28" s="155"/>
      <c r="L28" s="155"/>
      <c r="M28" s="176"/>
      <c r="N28" s="176"/>
      <c r="O28" s="71"/>
      <c r="P28" s="71"/>
      <c r="Q28" s="71"/>
      <c r="R28" s="71"/>
      <c r="S28" s="16"/>
    </row>
    <row r="29" spans="1:19" s="14" customFormat="1" ht="51" customHeight="1" x14ac:dyDescent="0.15">
      <c r="A29" s="51"/>
      <c r="B29" s="52"/>
      <c r="C29" s="52"/>
      <c r="D29" s="52"/>
      <c r="E29" s="40"/>
      <c r="F29" s="53"/>
      <c r="G29" s="54"/>
      <c r="H29" s="53"/>
      <c r="I29" s="70"/>
      <c r="J29" s="55"/>
      <c r="K29" s="155"/>
      <c r="L29" s="155"/>
      <c r="M29" s="176"/>
      <c r="N29" s="176"/>
      <c r="O29" s="71"/>
      <c r="P29" s="71"/>
      <c r="Q29" s="71"/>
      <c r="R29" s="71"/>
      <c r="S29" s="16"/>
    </row>
    <row r="30" spans="1:19" s="14" customFormat="1" ht="51" customHeight="1" x14ac:dyDescent="0.15">
      <c r="A30" s="51"/>
      <c r="B30" s="52"/>
      <c r="C30" s="52"/>
      <c r="D30" s="52"/>
      <c r="E30" s="40"/>
      <c r="F30" s="53"/>
      <c r="G30" s="54"/>
      <c r="H30" s="53"/>
      <c r="I30" s="70"/>
      <c r="J30" s="55"/>
      <c r="K30" s="155"/>
      <c r="L30" s="155"/>
      <c r="M30" s="176"/>
      <c r="N30" s="176"/>
      <c r="O30" s="71"/>
      <c r="P30" s="71"/>
      <c r="Q30" s="71"/>
      <c r="R30" s="71"/>
      <c r="S30" s="16"/>
    </row>
    <row r="31" spans="1:19" s="17" customFormat="1" ht="15.75" x14ac:dyDescent="0.25">
      <c r="A31" s="156" t="s">
        <v>90</v>
      </c>
      <c r="B31" s="156"/>
      <c r="C31" s="156"/>
      <c r="D31" s="156"/>
      <c r="E31" s="156"/>
      <c r="F31" s="156"/>
      <c r="G31" s="156"/>
      <c r="H31" s="156"/>
      <c r="I31" s="190"/>
      <c r="J31" s="190"/>
      <c r="K31" s="190"/>
      <c r="L31" s="190"/>
      <c r="M31" s="190"/>
      <c r="N31" s="190"/>
      <c r="O31" s="190"/>
      <c r="P31" s="190"/>
      <c r="Q31" s="190"/>
      <c r="R31" s="190"/>
    </row>
    <row r="32" spans="1:19" s="17" customFormat="1" ht="29.25" customHeight="1" x14ac:dyDescent="0.25">
      <c r="A32" s="157"/>
      <c r="B32" s="157"/>
      <c r="C32" s="157"/>
      <c r="D32" s="157"/>
      <c r="E32" s="157"/>
      <c r="F32" s="157"/>
      <c r="G32" s="157"/>
      <c r="H32" s="157"/>
      <c r="I32" s="190"/>
      <c r="J32" s="190"/>
      <c r="K32" s="190"/>
      <c r="L32" s="190"/>
      <c r="M32" s="190"/>
      <c r="N32" s="190"/>
      <c r="O32" s="190"/>
      <c r="P32" s="190"/>
      <c r="Q32" s="190"/>
      <c r="R32" s="190"/>
    </row>
    <row r="33" spans="1:19" s="17" customFormat="1" ht="29.25" customHeight="1" thickBot="1" x14ac:dyDescent="0.3">
      <c r="A33" s="20" t="s">
        <v>19</v>
      </c>
      <c r="B33" s="177" t="s">
        <v>20</v>
      </c>
      <c r="C33" s="178"/>
      <c r="D33" s="178"/>
      <c r="E33" s="178"/>
      <c r="F33" s="178"/>
      <c r="G33" s="178"/>
      <c r="H33" s="179"/>
      <c r="I33" s="191" t="s">
        <v>91</v>
      </c>
      <c r="J33" s="191"/>
      <c r="K33" s="191"/>
      <c r="L33" s="191"/>
      <c r="M33" s="191"/>
      <c r="N33" s="191"/>
      <c r="O33" s="191"/>
      <c r="P33" s="191"/>
      <c r="Q33" s="191"/>
      <c r="R33" s="191"/>
      <c r="S33" s="191"/>
    </row>
    <row r="34" spans="1:19" s="17" customFormat="1" ht="29.25" customHeight="1" thickTop="1" x14ac:dyDescent="0.25">
      <c r="A34" s="192" t="s">
        <v>92</v>
      </c>
      <c r="B34" s="193" t="s">
        <v>93</v>
      </c>
      <c r="C34" s="194"/>
      <c r="D34" s="194"/>
      <c r="E34" s="194"/>
      <c r="F34" s="194"/>
      <c r="G34" s="194"/>
      <c r="H34" s="195"/>
      <c r="I34" s="196" t="s">
        <v>94</v>
      </c>
      <c r="J34" s="196"/>
      <c r="K34" s="196"/>
      <c r="L34" s="196"/>
      <c r="M34" s="196"/>
      <c r="N34" s="196"/>
      <c r="O34" s="196"/>
      <c r="P34" s="196"/>
      <c r="Q34" s="196"/>
      <c r="R34" s="196"/>
      <c r="S34" s="196"/>
    </row>
    <row r="35" spans="1:19" s="17" customFormat="1" ht="29.25" customHeight="1" x14ac:dyDescent="0.25">
      <c r="A35" s="144"/>
      <c r="B35" s="146"/>
      <c r="C35" s="186"/>
      <c r="D35" s="186"/>
      <c r="E35" s="186"/>
      <c r="F35" s="186"/>
      <c r="G35" s="186"/>
      <c r="H35" s="187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</row>
    <row r="36" spans="1:19" s="17" customFormat="1" ht="29.25" customHeight="1" x14ac:dyDescent="0.25">
      <c r="A36" s="144" t="s">
        <v>95</v>
      </c>
      <c r="B36" s="146" t="s">
        <v>96</v>
      </c>
      <c r="C36" s="186"/>
      <c r="D36" s="186"/>
      <c r="E36" s="186"/>
      <c r="F36" s="186"/>
      <c r="G36" s="186"/>
      <c r="H36" s="187"/>
      <c r="I36" s="188" t="s">
        <v>97</v>
      </c>
      <c r="J36" s="188"/>
      <c r="K36" s="188"/>
      <c r="L36" s="188"/>
      <c r="M36" s="188"/>
      <c r="N36" s="188"/>
      <c r="O36" s="188"/>
      <c r="P36" s="188"/>
      <c r="Q36" s="188"/>
      <c r="R36" s="188"/>
      <c r="S36" s="188"/>
    </row>
    <row r="37" spans="1:19" s="17" customFormat="1" ht="29.25" customHeight="1" x14ac:dyDescent="0.25">
      <c r="A37" s="144"/>
      <c r="B37" s="146"/>
      <c r="C37" s="186"/>
      <c r="D37" s="186"/>
      <c r="E37" s="186"/>
      <c r="F37" s="186"/>
      <c r="G37" s="186"/>
      <c r="H37" s="187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</row>
    <row r="38" spans="1:19" s="17" customFormat="1" ht="29.25" customHeight="1" x14ac:dyDescent="0.25">
      <c r="A38" s="144" t="s">
        <v>98</v>
      </c>
      <c r="B38" s="146" t="s">
        <v>99</v>
      </c>
      <c r="C38" s="186"/>
      <c r="D38" s="186"/>
      <c r="E38" s="186"/>
      <c r="F38" s="186"/>
      <c r="G38" s="186"/>
      <c r="H38" s="187"/>
      <c r="I38" s="189" t="s">
        <v>100</v>
      </c>
      <c r="J38" s="189"/>
      <c r="K38" s="189"/>
      <c r="L38" s="189"/>
      <c r="M38" s="189"/>
      <c r="N38" s="189"/>
      <c r="O38" s="189"/>
      <c r="P38" s="189"/>
      <c r="Q38" s="189"/>
      <c r="R38" s="189"/>
      <c r="S38" s="189"/>
    </row>
    <row r="39" spans="1:19" s="17" customFormat="1" ht="29.25" customHeight="1" x14ac:dyDescent="0.25">
      <c r="A39" s="144"/>
      <c r="B39" s="146"/>
      <c r="C39" s="186"/>
      <c r="D39" s="186"/>
      <c r="E39" s="186"/>
      <c r="F39" s="186"/>
      <c r="G39" s="186"/>
      <c r="H39" s="187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</row>
    <row r="40" spans="1:19" s="17" customFormat="1" ht="29.25" customHeight="1" x14ac:dyDescent="0.25">
      <c r="A40" s="144" t="s">
        <v>101</v>
      </c>
      <c r="B40" s="146" t="s">
        <v>102</v>
      </c>
      <c r="C40" s="186"/>
      <c r="D40" s="186"/>
      <c r="E40" s="186"/>
      <c r="F40" s="186"/>
      <c r="G40" s="186"/>
      <c r="H40" s="187"/>
      <c r="I40" s="188" t="s">
        <v>103</v>
      </c>
      <c r="J40" s="188"/>
      <c r="K40" s="188"/>
      <c r="L40" s="188"/>
      <c r="M40" s="188"/>
      <c r="N40" s="188"/>
      <c r="O40" s="188"/>
      <c r="P40" s="188"/>
      <c r="Q40" s="188"/>
      <c r="R40" s="188"/>
      <c r="S40" s="188"/>
    </row>
    <row r="41" spans="1:19" s="17" customFormat="1" ht="29.25" customHeight="1" x14ac:dyDescent="0.25">
      <c r="A41" s="144"/>
      <c r="B41" s="146"/>
      <c r="C41" s="186"/>
      <c r="D41" s="186"/>
      <c r="E41" s="186"/>
      <c r="F41" s="186"/>
      <c r="G41" s="186"/>
      <c r="H41" s="187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</row>
    <row r="42" spans="1:19" s="17" customFormat="1" ht="38.25" customHeight="1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9" s="17" customFormat="1" ht="38.25" customHeight="1" x14ac:dyDescent="0.25">
      <c r="A43"/>
      <c r="B43"/>
      <c r="C43"/>
      <c r="D43"/>
      <c r="E43"/>
      <c r="F43"/>
      <c r="G43"/>
      <c r="H43"/>
      <c r="I43"/>
      <c r="J43"/>
      <c r="K43"/>
      <c r="L43"/>
    </row>
  </sheetData>
  <mergeCells count="113">
    <mergeCell ref="R1:V1"/>
    <mergeCell ref="A3:E3"/>
    <mergeCell ref="U3:V3"/>
    <mergeCell ref="A5:A9"/>
    <mergeCell ref="B5:B9"/>
    <mergeCell ref="C5:D5"/>
    <mergeCell ref="E5:F5"/>
    <mergeCell ref="G5:H5"/>
    <mergeCell ref="I5:J5"/>
    <mergeCell ref="K5:L5"/>
    <mergeCell ref="M5:R5"/>
    <mergeCell ref="C6:D8"/>
    <mergeCell ref="E6:F8"/>
    <mergeCell ref="G6:H8"/>
    <mergeCell ref="I6:J8"/>
    <mergeCell ref="K6:L8"/>
    <mergeCell ref="M6:N7"/>
    <mergeCell ref="O6:P7"/>
    <mergeCell ref="Q6:R7"/>
    <mergeCell ref="M8:N8"/>
    <mergeCell ref="O8:P8"/>
    <mergeCell ref="Q8:R8"/>
    <mergeCell ref="C9:D9"/>
    <mergeCell ref="E9:F9"/>
    <mergeCell ref="G9:H9"/>
    <mergeCell ref="I9:J9"/>
    <mergeCell ref="K9:L9"/>
    <mergeCell ref="M9:N9"/>
    <mergeCell ref="O9:P9"/>
    <mergeCell ref="Q9:R9"/>
    <mergeCell ref="M12:N12"/>
    <mergeCell ref="O12:P12"/>
    <mergeCell ref="Q12:R12"/>
    <mergeCell ref="M13:N13"/>
    <mergeCell ref="O13:P13"/>
    <mergeCell ref="Q13:R13"/>
    <mergeCell ref="M10:N10"/>
    <mergeCell ref="O10:P10"/>
    <mergeCell ref="Q10:R10"/>
    <mergeCell ref="M11:N11"/>
    <mergeCell ref="O11:P11"/>
    <mergeCell ref="Q11:R11"/>
    <mergeCell ref="M14:N14"/>
    <mergeCell ref="O14:P14"/>
    <mergeCell ref="Q14:R14"/>
    <mergeCell ref="A16:A20"/>
    <mergeCell ref="B16:B20"/>
    <mergeCell ref="C16:D16"/>
    <mergeCell ref="E16:F16"/>
    <mergeCell ref="G16:H16"/>
    <mergeCell ref="I16:J16"/>
    <mergeCell ref="K16:L16"/>
    <mergeCell ref="M16:R16"/>
    <mergeCell ref="C17:D19"/>
    <mergeCell ref="E17:F19"/>
    <mergeCell ref="G17:H19"/>
    <mergeCell ref="I17:J19"/>
    <mergeCell ref="K17:L19"/>
    <mergeCell ref="M17:N18"/>
    <mergeCell ref="O17:P18"/>
    <mergeCell ref="Q17:R18"/>
    <mergeCell ref="M19:N19"/>
    <mergeCell ref="M21:N21"/>
    <mergeCell ref="O21:P21"/>
    <mergeCell ref="Q21:R21"/>
    <mergeCell ref="M22:N22"/>
    <mergeCell ref="O22:P22"/>
    <mergeCell ref="Q22:R22"/>
    <mergeCell ref="O19:P19"/>
    <mergeCell ref="Q19:R19"/>
    <mergeCell ref="C20:D20"/>
    <mergeCell ref="E20:F20"/>
    <mergeCell ref="G20:H20"/>
    <mergeCell ref="I20:J20"/>
    <mergeCell ref="K20:L20"/>
    <mergeCell ref="M20:N20"/>
    <mergeCell ref="O20:P20"/>
    <mergeCell ref="Q20:R20"/>
    <mergeCell ref="M25:N25"/>
    <mergeCell ref="O25:P25"/>
    <mergeCell ref="Q25:R25"/>
    <mergeCell ref="K26:L26"/>
    <mergeCell ref="M26:N26"/>
    <mergeCell ref="K27:L27"/>
    <mergeCell ref="M27:N27"/>
    <mergeCell ref="M23:N23"/>
    <mergeCell ref="O23:P23"/>
    <mergeCell ref="Q23:R23"/>
    <mergeCell ref="M24:N24"/>
    <mergeCell ref="O24:P24"/>
    <mergeCell ref="Q24:R24"/>
    <mergeCell ref="A31:H32"/>
    <mergeCell ref="I31:R32"/>
    <mergeCell ref="B33:H33"/>
    <mergeCell ref="I33:S33"/>
    <mergeCell ref="A34:A35"/>
    <mergeCell ref="B34:H35"/>
    <mergeCell ref="I34:S35"/>
    <mergeCell ref="K28:L28"/>
    <mergeCell ref="M28:N28"/>
    <mergeCell ref="K29:L29"/>
    <mergeCell ref="M29:N29"/>
    <mergeCell ref="K30:L30"/>
    <mergeCell ref="M30:N30"/>
    <mergeCell ref="A40:A41"/>
    <mergeCell ref="B40:H41"/>
    <mergeCell ref="I40:S41"/>
    <mergeCell ref="A36:A37"/>
    <mergeCell ref="B36:H37"/>
    <mergeCell ref="I36:S37"/>
    <mergeCell ref="A38:A39"/>
    <mergeCell ref="B38:H39"/>
    <mergeCell ref="I38:S39"/>
  </mergeCells>
  <phoneticPr fontId="4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headerFooter>
    <oddFooter>&amp;C&amp;"Meiryo UI,標準"&amp;16&amp;P</oddFooter>
  </headerFooter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Index</vt:lpstr>
      <vt:lpstr>香港</vt:lpstr>
      <vt:lpstr>ECU 香港</vt:lpstr>
      <vt:lpstr>'ECU 香港'!Print_Area</vt:lpstr>
      <vt:lpstr>香港!Print_Area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2025-08-20T09:33:21Z</cp:lastPrinted>
  <dcterms:created xsi:type="dcterms:W3CDTF">2016-08-19T02:16:03Z</dcterms:created>
  <dcterms:modified xsi:type="dcterms:W3CDTF">2025-08-20T09:35:51Z</dcterms:modified>
</cp:coreProperties>
</file>